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7.xml" ContentType="application/vnd.openxmlformats-officedocument.spreadsheetml.comments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ropbox\Contenidos\Entender\"/>
    </mc:Choice>
  </mc:AlternateContent>
  <xr:revisionPtr revIDLastSave="0" documentId="13_ncr:1_{D34832A9-E1F1-47C6-B2DF-D60CD61928C6}" xr6:coauthVersionLast="43" xr6:coauthVersionMax="43" xr10:uidLastSave="{00000000-0000-0000-0000-000000000000}"/>
  <bookViews>
    <workbookView xWindow="-120" yWindow="-120" windowWidth="20730" windowHeight="11160" tabRatio="998" xr2:uid="{00000000-000D-0000-FFFF-FFFF00000000}"/>
  </bookViews>
  <sheets>
    <sheet name="INDICE" sheetId="6" r:id="rId1"/>
    <sheet name="INGRESOS OPERATIVOS" sheetId="2" r:id="rId2"/>
    <sheet name="GASTOS DIRECTOS Prod." sheetId="14" r:id="rId3"/>
    <sheet name="MANO DE OBRA" sheetId="3" r:id="rId4"/>
    <sheet name="GASTOS INDIRECTOS Prod." sheetId="12" r:id="rId5"/>
    <sheet name="GASTOS DE VENTA" sheetId="4" r:id="rId6"/>
    <sheet name="GASTOS DE ADMINISTRACION" sheetId="5" r:id="rId7"/>
    <sheet name="GASTOS FINANCIEROS " sheetId="7" r:id="rId8"/>
    <sheet name="ESTADO DE RESULTADO DETALLADO" sheetId="1" r:id="rId9"/>
    <sheet name="ESTADO RESULTADO " sheetId="8" r:id="rId10"/>
    <sheet name="HOJA DE COSTOS" sheetId="13" r:id="rId11"/>
  </sheets>
  <definedNames>
    <definedName name="_xlnm.Print_Area" localSheetId="8">'ESTADO DE RESULTADO DETALLADO'!$C$4:$D$107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3" l="1"/>
  <c r="D9" i="8"/>
  <c r="D6" i="8" s="1"/>
  <c r="D7" i="8"/>
  <c r="C15" i="1"/>
  <c r="C16" i="1"/>
  <c r="C17" i="1"/>
  <c r="C18" i="1"/>
  <c r="C14" i="1"/>
  <c r="C13" i="1"/>
  <c r="C12" i="1"/>
  <c r="D9" i="1"/>
  <c r="D6" i="1" s="1"/>
  <c r="D7" i="1"/>
  <c r="I5" i="2"/>
  <c r="F11" i="5" s="1"/>
  <c r="F12" i="7"/>
  <c r="H5" i="2"/>
  <c r="F5" i="12" s="1"/>
  <c r="C64" i="1"/>
  <c r="O44" i="5"/>
  <c r="D85" i="1" s="1"/>
  <c r="O43" i="5"/>
  <c r="D84" i="1" s="1"/>
  <c r="O42" i="5"/>
  <c r="D83" i="1" s="1"/>
  <c r="O41" i="5"/>
  <c r="O40" i="5"/>
  <c r="D81" i="1"/>
  <c r="O39" i="5"/>
  <c r="D80" i="1" s="1"/>
  <c r="O38" i="5"/>
  <c r="O37" i="5"/>
  <c r="D78" i="1" s="1"/>
  <c r="O36" i="5"/>
  <c r="D77" i="1" s="1"/>
  <c r="O35" i="5"/>
  <c r="D76" i="1" s="1"/>
  <c r="O34" i="5"/>
  <c r="D75" i="1" s="1"/>
  <c r="O33" i="5"/>
  <c r="D74" i="1" s="1"/>
  <c r="O32" i="5"/>
  <c r="D73" i="1" s="1"/>
  <c r="O31" i="5"/>
  <c r="D72" i="1"/>
  <c r="O30" i="5"/>
  <c r="D71" i="1" s="1"/>
  <c r="O29" i="5"/>
  <c r="D70" i="1"/>
  <c r="O28" i="5"/>
  <c r="O27" i="5"/>
  <c r="D68" i="1" s="1"/>
  <c r="O26" i="5"/>
  <c r="D67" i="1" s="1"/>
  <c r="O25" i="5"/>
  <c r="D66" i="1" s="1"/>
  <c r="O24" i="5"/>
  <c r="D65" i="1" s="1"/>
  <c r="O23" i="5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F69" i="13"/>
  <c r="F77" i="13" s="1"/>
  <c r="G65" i="13"/>
  <c r="F73" i="13" s="1"/>
  <c r="D37" i="13"/>
  <c r="F36" i="13"/>
  <c r="F35" i="13"/>
  <c r="F34" i="13"/>
  <c r="F33" i="13"/>
  <c r="F37" i="13" s="1"/>
  <c r="F72" i="13" s="1"/>
  <c r="E26" i="13"/>
  <c r="H24" i="13"/>
  <c r="F71" i="13" s="1"/>
  <c r="O19" i="14"/>
  <c r="N19" i="14"/>
  <c r="M19" i="14"/>
  <c r="L19" i="14"/>
  <c r="K19" i="14"/>
  <c r="J19" i="14"/>
  <c r="I19" i="14"/>
  <c r="H19" i="14"/>
  <c r="G19" i="14"/>
  <c r="F19" i="14"/>
  <c r="E19" i="14"/>
  <c r="D19" i="14"/>
  <c r="P18" i="14"/>
  <c r="P17" i="14"/>
  <c r="P16" i="14"/>
  <c r="P15" i="14"/>
  <c r="P14" i="14"/>
  <c r="P13" i="14"/>
  <c r="P12" i="14"/>
  <c r="P11" i="14"/>
  <c r="P10" i="14"/>
  <c r="P19" i="14" s="1"/>
  <c r="D23" i="1" s="1"/>
  <c r="P9" i="14"/>
  <c r="P8" i="14"/>
  <c r="C4" i="14"/>
  <c r="P10" i="2"/>
  <c r="D13" i="1" s="1"/>
  <c r="P11" i="2"/>
  <c r="D13" i="8" s="1"/>
  <c r="D14" i="1"/>
  <c r="P12" i="2"/>
  <c r="D15" i="1" s="1"/>
  <c r="P13" i="2"/>
  <c r="D16" i="1" s="1"/>
  <c r="P14" i="2"/>
  <c r="D17" i="1" s="1"/>
  <c r="P15" i="2"/>
  <c r="D18" i="1" s="1"/>
  <c r="P16" i="2"/>
  <c r="P17" i="2"/>
  <c r="P18" i="2"/>
  <c r="P19" i="2"/>
  <c r="P20" i="2"/>
  <c r="P21" i="2"/>
  <c r="P22" i="2"/>
  <c r="P23" i="2"/>
  <c r="P24" i="2"/>
  <c r="P25" i="2"/>
  <c r="C4" i="8"/>
  <c r="C4" i="1"/>
  <c r="C11" i="7"/>
  <c r="B10" i="5"/>
  <c r="C92" i="1"/>
  <c r="C91" i="1"/>
  <c r="C90" i="1"/>
  <c r="C89" i="1"/>
  <c r="C88" i="1"/>
  <c r="O29" i="7"/>
  <c r="N29" i="7"/>
  <c r="M29" i="7"/>
  <c r="L29" i="7"/>
  <c r="K29" i="7"/>
  <c r="J29" i="7"/>
  <c r="I29" i="7"/>
  <c r="H29" i="7"/>
  <c r="G29" i="7"/>
  <c r="F29" i="7"/>
  <c r="E29" i="7"/>
  <c r="D29" i="7"/>
  <c r="Q29" i="7" s="1"/>
  <c r="P16" i="7"/>
  <c r="D89" i="1" s="1"/>
  <c r="P17" i="7"/>
  <c r="D90" i="1" s="1"/>
  <c r="P18" i="7"/>
  <c r="D91" i="1" s="1"/>
  <c r="P19" i="7"/>
  <c r="D92" i="1"/>
  <c r="P20" i="7"/>
  <c r="P21" i="7"/>
  <c r="P22" i="7"/>
  <c r="P23" i="7"/>
  <c r="P29" i="7" s="1"/>
  <c r="P24" i="7"/>
  <c r="P25" i="7"/>
  <c r="P26" i="7"/>
  <c r="P27" i="7"/>
  <c r="P28" i="7"/>
  <c r="P15" i="7"/>
  <c r="D87" i="1" s="1"/>
  <c r="B5" i="4"/>
  <c r="B4" i="12"/>
  <c r="C4" i="2"/>
  <c r="C4" i="3"/>
  <c r="C27" i="1"/>
  <c r="N28" i="12"/>
  <c r="M28" i="12"/>
  <c r="L28" i="12"/>
  <c r="K28" i="12"/>
  <c r="J28" i="12"/>
  <c r="I28" i="12"/>
  <c r="H28" i="12"/>
  <c r="G28" i="12"/>
  <c r="F28" i="12"/>
  <c r="E28" i="12"/>
  <c r="D28" i="12"/>
  <c r="C28" i="12"/>
  <c r="O8" i="12"/>
  <c r="D64" i="1"/>
  <c r="P21" i="3"/>
  <c r="P18" i="3"/>
  <c r="P19" i="3"/>
  <c r="P20" i="3"/>
  <c r="P22" i="3"/>
  <c r="P23" i="3"/>
  <c r="P24" i="3"/>
  <c r="P25" i="3"/>
  <c r="P9" i="3"/>
  <c r="P10" i="3"/>
  <c r="P11" i="3"/>
  <c r="P12" i="3"/>
  <c r="P13" i="3"/>
  <c r="P14" i="3"/>
  <c r="P15" i="3"/>
  <c r="P16" i="3"/>
  <c r="P17" i="3"/>
  <c r="P26" i="3"/>
  <c r="P27" i="3"/>
  <c r="P28" i="3"/>
  <c r="P29" i="3"/>
  <c r="P30" i="3"/>
  <c r="P31" i="3"/>
  <c r="P32" i="3"/>
  <c r="P33" i="3"/>
  <c r="P34" i="3"/>
  <c r="D35" i="3"/>
  <c r="E35" i="3"/>
  <c r="F35" i="3"/>
  <c r="G35" i="3"/>
  <c r="H35" i="3"/>
  <c r="I35" i="3"/>
  <c r="J35" i="3"/>
  <c r="K35" i="3"/>
  <c r="L35" i="3"/>
  <c r="M35" i="3"/>
  <c r="N35" i="3"/>
  <c r="O35" i="3"/>
  <c r="C2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5" i="1"/>
  <c r="C56" i="1"/>
  <c r="C57" i="1"/>
  <c r="C58" i="1"/>
  <c r="C59" i="1"/>
  <c r="C60" i="1"/>
  <c r="C61" i="1"/>
  <c r="C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O14" i="5"/>
  <c r="D55" i="1"/>
  <c r="O15" i="5"/>
  <c r="D56" i="1" s="1"/>
  <c r="O16" i="5"/>
  <c r="D57" i="1"/>
  <c r="O17" i="5"/>
  <c r="D58" i="1" s="1"/>
  <c r="O18" i="5"/>
  <c r="D59" i="1"/>
  <c r="O19" i="5"/>
  <c r="D60" i="1" s="1"/>
  <c r="O20" i="5"/>
  <c r="D61" i="1"/>
  <c r="O21" i="5"/>
  <c r="D62" i="1" s="1"/>
  <c r="O22" i="5"/>
  <c r="D63" i="1"/>
  <c r="D69" i="1"/>
  <c r="D79" i="1"/>
  <c r="D82" i="1"/>
  <c r="C45" i="5"/>
  <c r="D45" i="5"/>
  <c r="E45" i="5"/>
  <c r="F45" i="5"/>
  <c r="P45" i="5" s="1"/>
  <c r="G45" i="5"/>
  <c r="H45" i="5"/>
  <c r="I45" i="5"/>
  <c r="J45" i="5"/>
  <c r="K45" i="5"/>
  <c r="L45" i="5"/>
  <c r="M45" i="5"/>
  <c r="N45" i="5"/>
  <c r="O9" i="4"/>
  <c r="D37" i="1" s="1"/>
  <c r="O10" i="4"/>
  <c r="D38" i="1" s="1"/>
  <c r="O11" i="4"/>
  <c r="D39" i="1" s="1"/>
  <c r="O12" i="4"/>
  <c r="D40" i="1" s="1"/>
  <c r="O13" i="4"/>
  <c r="D41" i="1" s="1"/>
  <c r="O14" i="4"/>
  <c r="D42" i="1" s="1"/>
  <c r="O15" i="4"/>
  <c r="D43" i="1" s="1"/>
  <c r="O16" i="4"/>
  <c r="D44" i="1"/>
  <c r="O17" i="4"/>
  <c r="D45" i="1" s="1"/>
  <c r="O18" i="4"/>
  <c r="D46" i="1" s="1"/>
  <c r="O19" i="4"/>
  <c r="D47" i="1" s="1"/>
  <c r="O20" i="4"/>
  <c r="D48" i="1" s="1"/>
  <c r="O21" i="4"/>
  <c r="D49" i="1" s="1"/>
  <c r="O22" i="4"/>
  <c r="D50" i="1"/>
  <c r="O23" i="4"/>
  <c r="D51" i="1" s="1"/>
  <c r="O24" i="4"/>
  <c r="D52" i="1"/>
  <c r="O25" i="4"/>
  <c r="O26" i="4"/>
  <c r="O27" i="4"/>
  <c r="O28" i="4"/>
  <c r="O29" i="4"/>
  <c r="O30" i="4"/>
  <c r="O31" i="4"/>
  <c r="O32" i="4"/>
  <c r="O33" i="4"/>
  <c r="O34" i="4"/>
  <c r="D53" i="1" s="1"/>
  <c r="C35" i="4"/>
  <c r="D35" i="4"/>
  <c r="E35" i="4"/>
  <c r="F35" i="4"/>
  <c r="G35" i="4"/>
  <c r="H35" i="4"/>
  <c r="I35" i="4"/>
  <c r="J35" i="4"/>
  <c r="K35" i="4"/>
  <c r="L35" i="4"/>
  <c r="M35" i="4"/>
  <c r="N35" i="4"/>
  <c r="P8" i="2"/>
  <c r="P9" i="2"/>
  <c r="D12" i="1" s="1"/>
  <c r="P26" i="2"/>
  <c r="P27" i="2"/>
  <c r="P28" i="2"/>
  <c r="P29" i="2"/>
  <c r="P30" i="2"/>
  <c r="P31" i="2"/>
  <c r="D32" i="2"/>
  <c r="E32" i="2"/>
  <c r="F32" i="2"/>
  <c r="G32" i="2"/>
  <c r="H32" i="2"/>
  <c r="I32" i="2"/>
  <c r="J32" i="2"/>
  <c r="K32" i="2"/>
  <c r="L32" i="2"/>
  <c r="M32" i="2"/>
  <c r="N32" i="2"/>
  <c r="O32" i="2"/>
  <c r="H28" i="13"/>
  <c r="D5" i="3"/>
  <c r="D88" i="1"/>
  <c r="G5" i="12"/>
  <c r="E6" i="4"/>
  <c r="E5" i="3"/>
  <c r="F5" i="14"/>
  <c r="D5" i="8"/>
  <c r="E11" i="5"/>
  <c r="F74" i="13" l="1"/>
  <c r="F76" i="13" s="1"/>
  <c r="F82" i="13" s="1"/>
  <c r="D54" i="1"/>
  <c r="P35" i="4"/>
  <c r="O28" i="12"/>
  <c r="D27" i="1" s="1"/>
  <c r="P28" i="12"/>
  <c r="P35" i="3"/>
  <c r="D26" i="1" s="1"/>
  <c r="Q19" i="14"/>
  <c r="P32" i="2"/>
  <c r="Q32" i="2"/>
  <c r="D5" i="1"/>
  <c r="E5" i="14"/>
  <c r="E12" i="7"/>
  <c r="D6" i="4"/>
  <c r="D12" i="8"/>
  <c r="D11" i="1"/>
  <c r="E15" i="1" s="1"/>
  <c r="D36" i="1"/>
  <c r="E16" i="1"/>
  <c r="D26" i="8"/>
  <c r="D22" i="8"/>
  <c r="D21" i="1"/>
  <c r="E27" i="1" s="1"/>
  <c r="O35" i="4"/>
  <c r="O45" i="5"/>
  <c r="E23" i="1" l="1"/>
  <c r="E26" i="1"/>
  <c r="E18" i="1"/>
  <c r="E14" i="1"/>
  <c r="E13" i="1"/>
  <c r="E17" i="1"/>
  <c r="D31" i="1"/>
  <c r="D34" i="1"/>
  <c r="E36" i="1" s="1"/>
  <c r="D21" i="8"/>
  <c r="D11" i="8"/>
  <c r="E24" i="1"/>
  <c r="D16" i="8"/>
  <c r="E28" i="1"/>
  <c r="E21" i="1"/>
  <c r="E30" i="1"/>
  <c r="D25" i="8"/>
  <c r="E12" i="1"/>
  <c r="E16" i="8" l="1"/>
  <c r="E13" i="8"/>
  <c r="D17" i="8"/>
  <c r="E64" i="1"/>
  <c r="E70" i="1"/>
  <c r="E69" i="1"/>
  <c r="E53" i="1"/>
  <c r="E82" i="1"/>
  <c r="E81" i="1"/>
  <c r="E72" i="1"/>
  <c r="E44" i="1"/>
  <c r="E79" i="1"/>
  <c r="E34" i="1"/>
  <c r="E55" i="1"/>
  <c r="E59" i="1"/>
  <c r="E52" i="1"/>
  <c r="E42" i="1"/>
  <c r="E58" i="1"/>
  <c r="E65" i="1"/>
  <c r="E60" i="1"/>
  <c r="E66" i="1"/>
  <c r="E75" i="1"/>
  <c r="E41" i="1"/>
  <c r="E67" i="1"/>
  <c r="E45" i="1"/>
  <c r="E48" i="1"/>
  <c r="E56" i="1"/>
  <c r="E74" i="1"/>
  <c r="E78" i="1"/>
  <c r="E92" i="1"/>
  <c r="E57" i="1"/>
  <c r="E76" i="1"/>
  <c r="E88" i="1"/>
  <c r="E38" i="1"/>
  <c r="E87" i="1"/>
  <c r="E73" i="1"/>
  <c r="E43" i="1"/>
  <c r="E90" i="1"/>
  <c r="E39" i="1"/>
  <c r="E83" i="1"/>
  <c r="E51" i="1"/>
  <c r="E71" i="1"/>
  <c r="E37" i="1"/>
  <c r="E47" i="1"/>
  <c r="E89" i="1"/>
  <c r="E80" i="1"/>
  <c r="E49" i="1"/>
  <c r="E62" i="1"/>
  <c r="E91" i="1"/>
  <c r="E77" i="1"/>
  <c r="E54" i="1"/>
  <c r="E40" i="1"/>
  <c r="E68" i="1"/>
  <c r="E85" i="1"/>
  <c r="E50" i="1"/>
  <c r="E63" i="1"/>
  <c r="E46" i="1"/>
  <c r="E84" i="1"/>
  <c r="E61" i="1"/>
  <c r="E26" i="8"/>
  <c r="E12" i="8"/>
  <c r="E22" i="8"/>
  <c r="D19" i="8"/>
  <c r="E19" i="8" s="1"/>
  <c r="E21" i="8"/>
  <c r="D93" i="1"/>
  <c r="E31" i="1"/>
  <c r="E93" i="1" l="1"/>
  <c r="D95" i="1"/>
  <c r="D23" i="8"/>
  <c r="D27" i="8" s="1"/>
  <c r="E17" i="8"/>
  <c r="E95" i="1" l="1"/>
  <c r="F95" i="1"/>
  <c r="G95" i="1" s="1"/>
  <c r="E27" i="8"/>
  <c r="D29" i="8"/>
  <c r="E29" i="8" s="1"/>
  <c r="D97" i="1"/>
  <c r="E97" i="1" l="1"/>
  <c r="D99" i="1"/>
  <c r="D101" i="1" s="1"/>
  <c r="F97" i="1"/>
  <c r="G97" i="1" s="1"/>
  <c r="D31" i="8"/>
  <c r="E101" i="1" l="1"/>
  <c r="F101" i="1"/>
  <c r="G101" i="1" s="1"/>
  <c r="E99" i="1"/>
  <c r="F99" i="1"/>
  <c r="G99" i="1" s="1"/>
  <c r="E31" i="8"/>
  <c r="D33" i="8"/>
  <c r="E33" i="8" s="1"/>
  <c r="D35" i="8" l="1"/>
  <c r="E35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Herman</author>
  </authors>
  <commentList>
    <comment ref="Q3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Herman:</t>
        </r>
        <r>
          <rPr>
            <sz val="9"/>
            <color indexed="81"/>
            <rFont val="Tahoma"/>
            <family val="2"/>
          </rPr>
          <t xml:space="preserve">
Para verificar sumas verticales y horizontales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Herman</author>
  </authors>
  <commentList>
    <comment ref="Q1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Ayuda:</t>
        </r>
        <r>
          <rPr>
            <sz val="9"/>
            <color indexed="81"/>
            <rFont val="Tahoma"/>
            <family val="2"/>
          </rPr>
          <t xml:space="preserve">
Para verificar las sumas verticales y horizontales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Herman</author>
  </authors>
  <commentList>
    <comment ref="P2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Herman:</t>
        </r>
        <r>
          <rPr>
            <sz val="9"/>
            <color indexed="81"/>
            <rFont val="Tahoma"/>
            <family val="2"/>
          </rPr>
          <t xml:space="preserve">
Para verificar las sumas verticales y horizontales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Herman</author>
  </authors>
  <commentList>
    <comment ref="P35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Herman:</t>
        </r>
        <r>
          <rPr>
            <sz val="9"/>
            <color indexed="81"/>
            <rFont val="Tahoma"/>
            <family val="2"/>
          </rPr>
          <t xml:space="preserve">
Para verificar las sumas verticales y horizontales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Herman</author>
  </authors>
  <commentList>
    <comment ref="P45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Erwin:</t>
        </r>
        <r>
          <rPr>
            <sz val="9"/>
            <color indexed="81"/>
            <rFont val="Tahoma"/>
            <family val="2"/>
          </rPr>
          <t xml:space="preserve">
Verificación de las sumas verticales contra las horizontales (AI45)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Herman</author>
  </authors>
  <commentList>
    <comment ref="Q29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Erwin:</t>
        </r>
        <r>
          <rPr>
            <sz val="9"/>
            <color indexed="81"/>
            <rFont val="Tahoma"/>
            <family val="2"/>
          </rPr>
          <t xml:space="preserve">
Verificación de las sumas verticales contra las horizontales (AI45)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Erwin Alvarez</author>
  </authors>
  <commentList>
    <comment ref="C12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Erwin Alvarez:</t>
        </r>
        <r>
          <rPr>
            <sz val="9"/>
            <color indexed="81"/>
            <rFont val="Tahoma"/>
            <family val="2"/>
          </rPr>
          <t xml:space="preserve">
Sumar datos de ingresos generados por la venta de productos.</t>
        </r>
      </text>
    </comment>
    <comment ref="C13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Erwin Alvarez:</t>
        </r>
        <r>
          <rPr>
            <sz val="9"/>
            <color indexed="81"/>
            <rFont val="Tahoma"/>
            <family val="2"/>
          </rPr>
          <t xml:space="preserve">
Sumar datos de ventas generadas mensualmente, pero que no son ventas de producto. Por ejemplo alquileres, servicios a terceros…etc.</t>
        </r>
      </text>
    </comment>
  </commentList>
</comments>
</file>

<file path=xl/sharedStrings.xml><?xml version="1.0" encoding="utf-8"?>
<sst xmlns="http://schemas.openxmlformats.org/spreadsheetml/2006/main" count="217" uniqueCount="134">
  <si>
    <t/>
  </si>
  <si>
    <t>UTILIDAD BRUTA</t>
  </si>
  <si>
    <t>GASTOS DE OPERACIÓN</t>
  </si>
  <si>
    <t>GASTOS DE VENTA</t>
  </si>
  <si>
    <t>GASTOS DE ADMINISTRACION</t>
  </si>
  <si>
    <t>GASTOS FINANCIEROS</t>
  </si>
  <si>
    <t>UTILIDAD DE OPERACIÓN</t>
  </si>
  <si>
    <t>UTILIDAD NETA DEL EJERCICIO</t>
  </si>
  <si>
    <t>RESERVA LEGAL</t>
  </si>
  <si>
    <t>UTILIDAD ANTES DE IMPUESTO</t>
  </si>
  <si>
    <t>ISR DEL EJERCICIO</t>
  </si>
  <si>
    <t>SUELDOS Y SALARIOS</t>
  </si>
  <si>
    <t>COMISIONES SOBRE VENTAS</t>
  </si>
  <si>
    <t>ALQUILERES</t>
  </si>
  <si>
    <t>GASTOS DE REPRESENTACION</t>
  </si>
  <si>
    <t>GASTOS DE VIAJE Y VIATICOS</t>
  </si>
  <si>
    <t>GASTOS MANTENIMIENTO VEHICULO</t>
  </si>
  <si>
    <t>PAPELERIA Y UTILES</t>
  </si>
  <si>
    <t>SEGUROS Y FIANZAS</t>
  </si>
  <si>
    <t>SEGURIDAD Y VIGILANCIA</t>
  </si>
  <si>
    <t>GASTOS DE LIMPIEZA Y FUMIGACION</t>
  </si>
  <si>
    <t>HONORARIOS Y SERVICIOS PROFESIONALE</t>
  </si>
  <si>
    <t>GASTOS DE COMUNICACION Y TELEFONO</t>
  </si>
  <si>
    <t>DEPRECIACION - VEHICULOS</t>
  </si>
  <si>
    <t>DEPRECIACION - MOBILIARIO Y EQUIPO</t>
  </si>
  <si>
    <t>DEPRECIACION - EDIFICIOS</t>
  </si>
  <si>
    <t>COMBUSTIBLE Y LUBRICANTES</t>
  </si>
  <si>
    <t>GASTOS VARIOS</t>
  </si>
  <si>
    <t>ATENCIONES A EMPLEADOS</t>
  </si>
  <si>
    <t>TOTAL</t>
  </si>
  <si>
    <t>DESCRIPCION</t>
  </si>
  <si>
    <t>TOTALES</t>
  </si>
  <si>
    <t>AFP PATRONAL</t>
  </si>
  <si>
    <t>MANO DE OBRA</t>
  </si>
  <si>
    <t>AGUINALDOS</t>
  </si>
  <si>
    <t>INDEMNIZACIONES</t>
  </si>
  <si>
    <t>VACACIONES</t>
  </si>
  <si>
    <t xml:space="preserve">VACACIONES </t>
  </si>
  <si>
    <t>GASTOS MANTENIMIENTO VEHICULOS</t>
  </si>
  <si>
    <t>ENERGIA ELECTRICA</t>
  </si>
  <si>
    <t xml:space="preserve">AGUA </t>
  </si>
  <si>
    <t>PREMIOS</t>
  </si>
  <si>
    <t xml:space="preserve">DETALLE DEGASTOS DE ADMINISTRACION </t>
  </si>
  <si>
    <t>MANTENIMIENTOS Y REPARACIONES LOCAL</t>
  </si>
  <si>
    <t>IMPUESTOS MUNICIPALES</t>
  </si>
  <si>
    <t>HONORARIOS  DE AUDITORIA</t>
  </si>
  <si>
    <t>HONORARIOS DE CONTABILIDAD</t>
  </si>
  <si>
    <t>%</t>
  </si>
  <si>
    <t>INDICE</t>
  </si>
  <si>
    <t>ESTADO DE RESULTADO DETALLADO</t>
  </si>
  <si>
    <t>ESTADO DE RESULTADO RESUMIDO</t>
  </si>
  <si>
    <t>TOTAL MANO DE OBRA</t>
  </si>
  <si>
    <t>SUELDO</t>
  </si>
  <si>
    <t>HORAS EXTRAS</t>
  </si>
  <si>
    <t xml:space="preserve">DETALLE DE GASTOS DE VENTAS </t>
  </si>
  <si>
    <t>MATERIALES</t>
  </si>
  <si>
    <t>BONIFICACIONES</t>
  </si>
  <si>
    <t>GASTOS INDIRECTOS DE FABRICACION</t>
  </si>
  <si>
    <t>DETALLE DE GASTOS INDIRECTOS DE FABRICACION</t>
  </si>
  <si>
    <t>GASTOS  INDIRECTOS</t>
  </si>
  <si>
    <t>TRANSPORTE</t>
  </si>
  <si>
    <t xml:space="preserve">DETALLE DE GASTOS FINANCIEROS </t>
  </si>
  <si>
    <t>INTERESES DE PRESTAMOS BANCARIOS</t>
  </si>
  <si>
    <t>INTERESES DE PRESTAMOS VEHICULOS</t>
  </si>
  <si>
    <t>INTERESES DE TARJETAS DE CREDITO</t>
  </si>
  <si>
    <t>INTERESES FACTORAJE</t>
  </si>
  <si>
    <t>COMISIONES</t>
  </si>
  <si>
    <t xml:space="preserve"> </t>
  </si>
  <si>
    <t>CONTROL DE INGRESOS Y GASTOS CON ESTADO DE RESULTADO MENSUAL</t>
  </si>
  <si>
    <t>DETALLE DE MATERIALES DIRECTOS</t>
  </si>
  <si>
    <t xml:space="preserve">HOJA DE CALCULO DE COSTO DE PRODUCCION </t>
  </si>
  <si>
    <t>ORDEN No. _____</t>
  </si>
  <si>
    <t>Dia</t>
  </si>
  <si>
    <t xml:space="preserve">Total </t>
  </si>
  <si>
    <t>Unid. de</t>
  </si>
  <si>
    <t>Medida</t>
  </si>
  <si>
    <t>Total</t>
  </si>
  <si>
    <t xml:space="preserve">Costo Unitario Materia Prima  </t>
  </si>
  <si>
    <t>NUMERO DE HORAS</t>
  </si>
  <si>
    <t>VALOR POR HORA</t>
  </si>
  <si>
    <t xml:space="preserve">COSTOS INDIRECTOS DE FABRICACION </t>
  </si>
  <si>
    <t>CANTIDA UTILIZADA</t>
  </si>
  <si>
    <t>UNIDAD DE MEDIDA</t>
  </si>
  <si>
    <t>PRECIO POR UNIDAD</t>
  </si>
  <si>
    <t>RESUMEN</t>
  </si>
  <si>
    <t>TOTAL DE LIBRAS</t>
  </si>
  <si>
    <t>MATERIALES DIRECTOS</t>
  </si>
  <si>
    <t>PRECIO POR LIBRA</t>
  </si>
  <si>
    <t>RENDIMIENTO POR BOTELLA DE LECHE</t>
  </si>
  <si>
    <t>HOJA DE COSTOS</t>
  </si>
  <si>
    <t>VALOR DE PRODUCTOS TERMINADOS</t>
  </si>
  <si>
    <t>TOTAL DE GASTOS INDIRECTOS</t>
  </si>
  <si>
    <t>GASTOS INDIRECTOS</t>
  </si>
  <si>
    <t>PRODUCCION DEL DIA/MES</t>
  </si>
  <si>
    <t>LIBRAS DE INVENTARIO DE  PRODUCTO TERMINADO</t>
  </si>
  <si>
    <t>NOMBRE DE LA EMPRESA</t>
  </si>
  <si>
    <t>INGRESOS</t>
  </si>
  <si>
    <t>COSTOS</t>
  </si>
  <si>
    <t>GASTOS DE OPERACION</t>
  </si>
  <si>
    <t>ESTADO DE RESULTADO</t>
  </si>
  <si>
    <t>Rendimiento</t>
  </si>
  <si>
    <t>Unidades Utilizadas</t>
  </si>
  <si>
    <t>Costo Unidad de Medida</t>
  </si>
  <si>
    <t>IHSS PATRONAL</t>
  </si>
  <si>
    <t>INFOP</t>
  </si>
  <si>
    <t>PASIVO LABORAL (RESERVA)</t>
  </si>
  <si>
    <t>CUOTAS Y SUSCRIPCIONES (AFILIACIÓN)</t>
  </si>
  <si>
    <t>DETALLE DE VENTAS FACTURACION Y OTROS INGRESOS OPERATIVOS</t>
  </si>
  <si>
    <t xml:space="preserve">DETALLE MANO DE OBRA </t>
  </si>
  <si>
    <t>INGRESOS OPERATIVOS</t>
  </si>
  <si>
    <t>MES:</t>
  </si>
  <si>
    <t>AÑO:</t>
  </si>
  <si>
    <t>ESTADO DE RESULTADOS  DEL 1 DE:</t>
  </si>
  <si>
    <t>AL 30 DE:</t>
  </si>
  <si>
    <t>AÑO</t>
  </si>
  <si>
    <t>COLOCAR LA CLASIFICACION Y AUTOMATICAMENTE  SE COPIARA EN EL ESTADO DE RESULTADO INICIAR EN LA FILA 16</t>
  </si>
  <si>
    <t>COSTO DE LO VENDIDO</t>
  </si>
  <si>
    <t>INVENTARIO DE MATERIALES MES ACTUAL (CIERRE)</t>
  </si>
  <si>
    <t>INVENTARIO PRODUCTOS EN PROCESO MES ANTERIOR</t>
  </si>
  <si>
    <t>INVENTARIO PRODUCTOS EN PROCESO MES ACTUAL (CIERRE)</t>
  </si>
  <si>
    <t>INVENTARIO DE PRODUCTOS PARA VENTA MES ANTERIOR</t>
  </si>
  <si>
    <t>INVENTARIO DE PRODUCTO PARA VENTA MES ACTUAL (CIERRE)</t>
  </si>
  <si>
    <t>%/VENTAS</t>
  </si>
  <si>
    <t>VENTAS</t>
  </si>
  <si>
    <t xml:space="preserve">OTROS INGRESOS </t>
  </si>
  <si>
    <t>Operarios de Planta</t>
  </si>
  <si>
    <r>
      <rPr>
        <b/>
        <sz val="11"/>
        <color indexed="10"/>
        <rFont val="Calibri"/>
        <family val="2"/>
      </rPr>
      <t xml:space="preserve">NOTA: </t>
    </r>
    <r>
      <rPr>
        <sz val="11"/>
        <color theme="1"/>
        <rFont val="Calibri"/>
        <family val="2"/>
        <scheme val="minor"/>
      </rPr>
      <t>PERSONAL EN ESTA LISTA QUE PUEDE LABORAR DE MANERA TEMPORAL O PERMANENTE, PERO NO REALIZAN ACTIVIDADES DE VENTAS O ADMINISTRACIÓN. INCLUIR SALARIO Y BENEFICIOS DE LEY SI APLICA.</t>
    </r>
  </si>
  <si>
    <r>
      <rPr>
        <b/>
        <sz val="12"/>
        <color indexed="10"/>
        <rFont val="Calibri"/>
        <family val="2"/>
      </rPr>
      <t>NOTA:</t>
    </r>
    <r>
      <rPr>
        <sz val="12"/>
        <color indexed="8"/>
        <rFont val="Calibri"/>
        <family val="2"/>
      </rPr>
      <t xml:space="preserve"> LOS GASTOS RELACIONADOS CON RECURSO HUMANO (SUELDOS, DERECHOS DE LEY, COMISIONES, BONIFICACIONES Y OTROS) QUE LABORAN DE MANERA TEMPORAL O PERMANENTE, EXCLUSIVAMENTE O PROPORCIONALMENTE EN ACTIVIDADES DE VENTAS. PARA EMPLEADOS PERMANENTES PUEDE CALCULAR EL VALOR PROMEDIO POR DÍA.</t>
    </r>
  </si>
  <si>
    <r>
      <rPr>
        <b/>
        <sz val="11"/>
        <color indexed="10"/>
        <rFont val="Calibri"/>
        <family val="2"/>
      </rPr>
      <t>NOTA:</t>
    </r>
    <r>
      <rPr>
        <sz val="11"/>
        <color theme="1"/>
        <rFont val="Calibri"/>
        <family val="2"/>
        <scheme val="minor"/>
      </rPr>
      <t xml:space="preserve"> LOS GASTOS RELACIONADOS CON RECURSO HUMANO (SUELDOS, DERECHOS DE LEY, COMISIONES, BONIFICACIONES Y OTROS) QUE LABORAN DE MANERA TEMPORAL O PERMANENTE, EXCLUSIVAMENTE O PROPORCIONALMENTE EN ACTIVIDADES ADMINISTRATIVAS. PARA EMPLEADOS PERMANENTES PUEDE CALCULAR EL VALOR PROMEDIO POR DÍA.</t>
    </r>
  </si>
  <si>
    <t>DIAGNOSTICO FINANCIERO</t>
  </si>
  <si>
    <t>ENERO</t>
  </si>
  <si>
    <t>INVENTARIO DE MATERIALES(MES  O AÑO) ANTERIOR</t>
  </si>
  <si>
    <t>GASTOS NO PERATIVOS</t>
  </si>
  <si>
    <t>CÓDIGO: DR-3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</si>
</sst>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$-409]#,##0.00"/>
    <numFmt numFmtId="168" formatCode="_(* #,##0.0_);_(* \(#,##0.0\);_(* &quot;-&quot;??_);_(@_)"/>
  </numFmts>
  <fonts count="3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u/>
      <sz val="14"/>
      <name val="Calibri"/>
      <family val="2"/>
    </font>
    <font>
      <b/>
      <sz val="26"/>
      <name val="Bodoni MT"/>
      <family val="1"/>
    </font>
    <font>
      <sz val="10"/>
      <name val="Bodoni MT"/>
      <family val="1"/>
    </font>
    <font>
      <b/>
      <sz val="11"/>
      <name val="Arial Black"/>
      <family val="2"/>
    </font>
    <font>
      <b/>
      <sz val="11"/>
      <name val="Bodoni MT"/>
      <family val="1"/>
    </font>
    <font>
      <b/>
      <sz val="12"/>
      <name val="Bodoni MT"/>
      <family val="1"/>
    </font>
    <font>
      <sz val="14"/>
      <name val="Bodoni MT"/>
      <family val="1"/>
    </font>
    <font>
      <sz val="12"/>
      <name val="Bodoni MT"/>
      <family val="1"/>
    </font>
    <font>
      <b/>
      <sz val="10"/>
      <name val="Bodoni MT"/>
      <family val="1"/>
    </font>
    <font>
      <b/>
      <sz val="14"/>
      <name val="Calibri"/>
      <family val="2"/>
    </font>
    <font>
      <sz val="12"/>
      <color indexed="8"/>
      <name val="Calibri"/>
      <family val="2"/>
    </font>
    <font>
      <b/>
      <sz val="11"/>
      <color indexed="10"/>
      <name val="Calibri"/>
      <family val="2"/>
    </font>
    <font>
      <b/>
      <sz val="12"/>
      <color indexed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Arial Rounded MT Bold"/>
      <family val="2"/>
    </font>
    <font>
      <strike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u/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6"/>
      <color theme="1"/>
      <name val="Arial Rounded MT Bold"/>
      <family val="2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3F7D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3" fillId="0" borderId="0"/>
  </cellStyleXfs>
  <cellXfs count="248">
    <xf numFmtId="0" fontId="0" fillId="0" borderId="0" xfId="0"/>
    <xf numFmtId="4" fontId="20" fillId="0" borderId="0" xfId="0" applyNumberFormat="1" applyFont="1"/>
    <xf numFmtId="0" fontId="0" fillId="0" borderId="0" xfId="0" applyBorder="1"/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4" fontId="0" fillId="0" borderId="1" xfId="0" applyNumberFormat="1" applyBorder="1"/>
    <xf numFmtId="4" fontId="20" fillId="0" borderId="1" xfId="0" applyNumberFormat="1" applyFont="1" applyBorder="1"/>
    <xf numFmtId="4" fontId="0" fillId="0" borderId="2" xfId="0" applyNumberFormat="1" applyBorder="1"/>
    <xf numFmtId="4" fontId="20" fillId="0" borderId="2" xfId="0" applyNumberFormat="1" applyFont="1" applyBorder="1"/>
    <xf numFmtId="0" fontId="0" fillId="0" borderId="3" xfId="0" applyBorder="1"/>
    <xf numFmtId="0" fontId="21" fillId="0" borderId="4" xfId="0" applyFont="1" applyBorder="1"/>
    <xf numFmtId="0" fontId="0" fillId="0" borderId="4" xfId="0" applyBorder="1"/>
    <xf numFmtId="0" fontId="20" fillId="0" borderId="5" xfId="0" applyFont="1" applyBorder="1" applyAlignment="1">
      <alignment horizontal="center"/>
    </xf>
    <xf numFmtId="0" fontId="22" fillId="0" borderId="4" xfId="0" applyFont="1" applyBorder="1"/>
    <xf numFmtId="4" fontId="22" fillId="0" borderId="1" xfId="0" applyNumberFormat="1" applyFont="1" applyBorder="1"/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10" fontId="20" fillId="0" borderId="1" xfId="0" applyNumberFormat="1" applyFont="1" applyBorder="1"/>
    <xf numFmtId="10" fontId="22" fillId="0" borderId="1" xfId="0" applyNumberFormat="1" applyFont="1" applyBorder="1"/>
    <xf numFmtId="10" fontId="0" fillId="0" borderId="2" xfId="0" applyNumberFormat="1" applyFont="1" applyBorder="1"/>
    <xf numFmtId="0" fontId="0" fillId="0" borderId="5" xfId="0" applyBorder="1"/>
    <xf numFmtId="0" fontId="0" fillId="0" borderId="6" xfId="0" applyBorder="1"/>
    <xf numFmtId="0" fontId="0" fillId="3" borderId="7" xfId="0" applyFill="1" applyBorder="1"/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40" fontId="0" fillId="0" borderId="5" xfId="0" applyNumberFormat="1" applyBorder="1"/>
    <xf numFmtId="40" fontId="0" fillId="0" borderId="6" xfId="0" applyNumberFormat="1" applyBorder="1"/>
    <xf numFmtId="40" fontId="0" fillId="3" borderId="8" xfId="0" applyNumberFormat="1" applyFill="1" applyBorder="1"/>
    <xf numFmtId="0" fontId="0" fillId="0" borderId="6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20" fillId="0" borderId="11" xfId="0" applyFont="1" applyFill="1" applyBorder="1"/>
    <xf numFmtId="0" fontId="0" fillId="0" borderId="11" xfId="0" applyFill="1" applyBorder="1"/>
    <xf numFmtId="0" fontId="20" fillId="0" borderId="11" xfId="0" applyFont="1" applyBorder="1"/>
    <xf numFmtId="0" fontId="0" fillId="0" borderId="11" xfId="0" applyFont="1" applyBorder="1"/>
    <xf numFmtId="0" fontId="20" fillId="0" borderId="12" xfId="0" applyFont="1" applyBorder="1"/>
    <xf numFmtId="0" fontId="0" fillId="0" borderId="2" xfId="0" applyBorder="1"/>
    <xf numFmtId="0" fontId="20" fillId="4" borderId="7" xfId="0" applyFont="1" applyFill="1" applyBorder="1"/>
    <xf numFmtId="40" fontId="0" fillId="0" borderId="13" xfId="0" applyNumberFormat="1" applyBorder="1"/>
    <xf numFmtId="40" fontId="0" fillId="4" borderId="8" xfId="0" applyNumberFormat="1" applyFill="1" applyBorder="1"/>
    <xf numFmtId="40" fontId="0" fillId="0" borderId="2" xfId="0" applyNumberFormat="1" applyBorder="1"/>
    <xf numFmtId="40" fontId="0" fillId="0" borderId="0" xfId="0" applyNumberFormat="1"/>
    <xf numFmtId="40" fontId="0" fillId="5" borderId="0" xfId="0" applyNumberFormat="1" applyFill="1"/>
    <xf numFmtId="0" fontId="0" fillId="6" borderId="5" xfId="0" applyFill="1" applyBorder="1"/>
    <xf numFmtId="0" fontId="0" fillId="6" borderId="5" xfId="0" applyFill="1" applyBorder="1" applyAlignment="1">
      <alignment horizontal="center"/>
    </xf>
    <xf numFmtId="0" fontId="0" fillId="6" borderId="7" xfId="0" applyFill="1" applyBorder="1"/>
    <xf numFmtId="40" fontId="0" fillId="6" borderId="8" xfId="0" applyNumberFormat="1" applyFill="1" applyBorder="1"/>
    <xf numFmtId="0" fontId="20" fillId="7" borderId="5" xfId="0" applyFont="1" applyFill="1" applyBorder="1"/>
    <xf numFmtId="0" fontId="20" fillId="7" borderId="5" xfId="0" applyFont="1" applyFill="1" applyBorder="1" applyAlignment="1">
      <alignment horizontal="center"/>
    </xf>
    <xf numFmtId="0" fontId="0" fillId="7" borderId="7" xfId="0" applyFill="1" applyBorder="1"/>
    <xf numFmtId="40" fontId="0" fillId="7" borderId="8" xfId="0" applyNumberFormat="1" applyFill="1" applyBorder="1"/>
    <xf numFmtId="0" fontId="20" fillId="0" borderId="4" xfId="0" applyFont="1" applyBorder="1"/>
    <xf numFmtId="4" fontId="20" fillId="0" borderId="14" xfId="0" applyNumberFormat="1" applyFont="1" applyBorder="1"/>
    <xf numFmtId="4" fontId="20" fillId="0" borderId="6" xfId="0" applyNumberFormat="1" applyFont="1" applyBorder="1"/>
    <xf numFmtId="10" fontId="0" fillId="0" borderId="0" xfId="0" applyNumberFormat="1" applyFont="1" applyBorder="1"/>
    <xf numFmtId="0" fontId="0" fillId="0" borderId="15" xfId="0" applyBorder="1"/>
    <xf numFmtId="0" fontId="21" fillId="0" borderId="2" xfId="0" applyFont="1" applyBorder="1"/>
    <xf numFmtId="4" fontId="23" fillId="0" borderId="1" xfId="0" applyNumberFormat="1" applyFont="1" applyBorder="1"/>
    <xf numFmtId="0" fontId="18" fillId="7" borderId="0" xfId="1" applyFill="1" applyAlignment="1" applyProtection="1"/>
    <xf numFmtId="0" fontId="18" fillId="7" borderId="0" xfId="1" applyFill="1" applyBorder="1" applyAlignment="1" applyProtection="1"/>
    <xf numFmtId="0" fontId="19" fillId="0" borderId="0" xfId="0" applyFont="1"/>
    <xf numFmtId="0" fontId="24" fillId="0" borderId="0" xfId="0" applyFont="1"/>
    <xf numFmtId="0" fontId="20" fillId="0" borderId="0" xfId="0" applyFont="1" applyBorder="1" applyAlignment="1">
      <alignment horizontal="center"/>
    </xf>
    <xf numFmtId="0" fontId="0" fillId="0" borderId="11" xfId="0" applyFont="1" applyFill="1" applyBorder="1"/>
    <xf numFmtId="0" fontId="0" fillId="0" borderId="16" xfId="0" applyFont="1" applyBorder="1"/>
    <xf numFmtId="0" fontId="25" fillId="0" borderId="0" xfId="0" applyFont="1"/>
    <xf numFmtId="0" fontId="25" fillId="0" borderId="0" xfId="0" applyFont="1" applyAlignment="1"/>
    <xf numFmtId="0" fontId="19" fillId="0" borderId="5" xfId="0" applyFont="1" applyFill="1" applyBorder="1" applyAlignment="1">
      <alignment wrapText="1"/>
    </xf>
    <xf numFmtId="4" fontId="20" fillId="0" borderId="0" xfId="0" applyNumberFormat="1" applyFont="1" applyBorder="1"/>
    <xf numFmtId="10" fontId="20" fillId="0" borderId="0" xfId="0" applyNumberFormat="1" applyFont="1" applyBorder="1"/>
    <xf numFmtId="0" fontId="21" fillId="0" borderId="0" xfId="0" applyFont="1" applyBorder="1"/>
    <xf numFmtId="0" fontId="26" fillId="0" borderId="17" xfId="0" applyFont="1" applyBorder="1"/>
    <xf numFmtId="4" fontId="27" fillId="0" borderId="8" xfId="0" applyNumberFormat="1" applyFont="1" applyBorder="1"/>
    <xf numFmtId="165" fontId="17" fillId="0" borderId="5" xfId="3" applyFont="1" applyBorder="1" applyAlignment="1">
      <alignment horizontal="center"/>
    </xf>
    <xf numFmtId="0" fontId="0" fillId="0" borderId="5" xfId="0" applyBorder="1" applyAlignment="1">
      <alignment horizontal="left"/>
    </xf>
    <xf numFmtId="165" fontId="17" fillId="0" borderId="14" xfId="3" applyFont="1" applyBorder="1"/>
    <xf numFmtId="165" fontId="17" fillId="0" borderId="18" xfId="3" applyFont="1" applyBorder="1"/>
    <xf numFmtId="165" fontId="17" fillId="0" borderId="5" xfId="3" applyFont="1" applyBorder="1"/>
    <xf numFmtId="17" fontId="0" fillId="0" borderId="0" xfId="0" applyNumberFormat="1"/>
    <xf numFmtId="165" fontId="17" fillId="3" borderId="8" xfId="3" applyFont="1" applyFill="1" applyBorder="1"/>
    <xf numFmtId="165" fontId="17" fillId="0" borderId="5" xfId="3" applyFont="1" applyBorder="1"/>
    <xf numFmtId="40" fontId="0" fillId="0" borderId="19" xfId="0" applyNumberFormat="1" applyBorder="1"/>
    <xf numFmtId="165" fontId="17" fillId="0" borderId="19" xfId="3" applyFont="1" applyBorder="1"/>
    <xf numFmtId="0" fontId="0" fillId="0" borderId="1" xfId="0" applyBorder="1"/>
    <xf numFmtId="165" fontId="17" fillId="0" borderId="5" xfId="3" applyFont="1" applyBorder="1"/>
    <xf numFmtId="165" fontId="17" fillId="0" borderId="5" xfId="3" applyFont="1" applyBorder="1"/>
    <xf numFmtId="0" fontId="0" fillId="8" borderId="5" xfId="0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5" xfId="0" applyFill="1" applyBorder="1"/>
    <xf numFmtId="0" fontId="0" fillId="0" borderId="6" xfId="0" applyBorder="1"/>
    <xf numFmtId="40" fontId="0" fillId="0" borderId="5" xfId="0" applyNumberFormat="1" applyBorder="1"/>
    <xf numFmtId="40" fontId="0" fillId="0" borderId="6" xfId="0" applyNumberFormat="1" applyBorder="1"/>
    <xf numFmtId="0" fontId="0" fillId="9" borderId="7" xfId="0" applyFill="1" applyBorder="1"/>
    <xf numFmtId="40" fontId="0" fillId="9" borderId="8" xfId="0" applyNumberFormat="1" applyFill="1" applyBorder="1"/>
    <xf numFmtId="0" fontId="0" fillId="9" borderId="5" xfId="0" applyFill="1" applyBorder="1"/>
    <xf numFmtId="0" fontId="0" fillId="9" borderId="5" xfId="0" applyFill="1" applyBorder="1" applyAlignment="1">
      <alignment horizontal="center"/>
    </xf>
    <xf numFmtId="4" fontId="23" fillId="0" borderId="1" xfId="0" applyNumberFormat="1" applyFont="1" applyBorder="1"/>
    <xf numFmtId="0" fontId="18" fillId="7" borderId="0" xfId="1" applyFill="1" applyAlignment="1" applyProtection="1"/>
    <xf numFmtId="0" fontId="0" fillId="0" borderId="5" xfId="0" applyBorder="1" applyAlignment="1">
      <alignment horizontal="left"/>
    </xf>
    <xf numFmtId="165" fontId="17" fillId="0" borderId="5" xfId="3" applyFont="1" applyBorder="1"/>
    <xf numFmtId="0" fontId="28" fillId="0" borderId="0" xfId="0" applyFont="1" applyAlignment="1"/>
    <xf numFmtId="0" fontId="21" fillId="0" borderId="1" xfId="0" applyFont="1" applyBorder="1"/>
    <xf numFmtId="0" fontId="20" fillId="0" borderId="1" xfId="0" applyFont="1" applyBorder="1"/>
    <xf numFmtId="40" fontId="20" fillId="0" borderId="1" xfId="0" applyNumberFormat="1" applyFont="1" applyBorder="1"/>
    <xf numFmtId="4" fontId="20" fillId="0" borderId="4" xfId="0" applyNumberFormat="1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" fontId="10" fillId="6" borderId="20" xfId="0" applyNumberFormat="1" applyFont="1" applyFill="1" applyBorder="1"/>
    <xf numFmtId="0" fontId="9" fillId="10" borderId="5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wrapText="1"/>
    </xf>
    <xf numFmtId="0" fontId="11" fillId="0" borderId="21" xfId="0" applyFont="1" applyFill="1" applyBorder="1" applyAlignment="1">
      <alignment vertical="top" wrapText="1"/>
    </xf>
    <xf numFmtId="0" fontId="11" fillId="10" borderId="21" xfId="0" applyFont="1" applyFill="1" applyBorder="1" applyAlignment="1" applyProtection="1">
      <alignment vertical="top" wrapText="1"/>
      <protection locked="0"/>
    </xf>
    <xf numFmtId="167" fontId="11" fillId="0" borderId="21" xfId="0" applyNumberFormat="1" applyFont="1" applyFill="1" applyBorder="1" applyAlignment="1" applyProtection="1">
      <alignment vertical="top" wrapText="1"/>
      <protection locked="0"/>
    </xf>
    <xf numFmtId="167" fontId="11" fillId="0" borderId="21" xfId="0" applyNumberFormat="1" applyFont="1" applyFill="1" applyBorder="1" applyAlignment="1">
      <alignment vertical="top" wrapText="1"/>
    </xf>
    <xf numFmtId="0" fontId="11" fillId="0" borderId="22" xfId="0" applyFont="1" applyFill="1" applyBorder="1" applyAlignment="1">
      <alignment vertical="top" wrapText="1"/>
    </xf>
    <xf numFmtId="0" fontId="11" fillId="10" borderId="22" xfId="0" applyFont="1" applyFill="1" applyBorder="1" applyAlignment="1" applyProtection="1">
      <alignment vertical="top" wrapText="1"/>
      <protection locked="0"/>
    </xf>
    <xf numFmtId="0" fontId="11" fillId="0" borderId="23" xfId="0" applyFont="1" applyFill="1" applyBorder="1" applyAlignment="1">
      <alignment vertical="top" wrapText="1"/>
    </xf>
    <xf numFmtId="167" fontId="11" fillId="0" borderId="23" xfId="0" applyNumberFormat="1" applyFont="1" applyFill="1" applyBorder="1" applyAlignment="1" applyProtection="1">
      <alignment vertical="top" wrapText="1"/>
      <protection locked="0"/>
    </xf>
    <xf numFmtId="167" fontId="11" fillId="0" borderId="23" xfId="0" applyNumberFormat="1" applyFont="1" applyFill="1" applyBorder="1" applyAlignment="1">
      <alignment vertical="top" wrapText="1"/>
    </xf>
    <xf numFmtId="0" fontId="11" fillId="10" borderId="23" xfId="0" applyFont="1" applyFill="1" applyBorder="1" applyAlignment="1" applyProtection="1">
      <alignment vertical="top" wrapText="1"/>
      <protection locked="0"/>
    </xf>
    <xf numFmtId="0" fontId="11" fillId="0" borderId="24" xfId="0" applyFont="1" applyFill="1" applyBorder="1" applyAlignment="1">
      <alignment vertical="top" wrapText="1"/>
    </xf>
    <xf numFmtId="0" fontId="11" fillId="0" borderId="25" xfId="0" applyFont="1" applyFill="1" applyBorder="1" applyAlignment="1">
      <alignment vertical="top" wrapText="1"/>
    </xf>
    <xf numFmtId="164" fontId="11" fillId="0" borderId="26" xfId="0" applyNumberFormat="1" applyFont="1" applyFill="1" applyBorder="1" applyAlignment="1">
      <alignment vertical="top" wrapText="1"/>
    </xf>
    <xf numFmtId="164" fontId="9" fillId="2" borderId="27" xfId="0" applyNumberFormat="1" applyFont="1" applyFill="1" applyBorder="1" applyAlignment="1">
      <alignment horizontal="center" wrapText="1"/>
    </xf>
    <xf numFmtId="0" fontId="6" fillId="0" borderId="0" xfId="0" applyFont="1" applyFill="1"/>
    <xf numFmtId="0" fontId="0" fillId="8" borderId="17" xfId="0" applyFill="1" applyBorder="1"/>
    <xf numFmtId="0" fontId="0" fillId="8" borderId="20" xfId="0" applyFill="1" applyBorder="1"/>
    <xf numFmtId="0" fontId="0" fillId="8" borderId="28" xfId="0" applyFill="1" applyBorder="1"/>
    <xf numFmtId="0" fontId="0" fillId="0" borderId="29" xfId="0" applyBorder="1"/>
    <xf numFmtId="0" fontId="0" fillId="0" borderId="30" xfId="0" applyBorder="1"/>
    <xf numFmtId="166" fontId="17" fillId="0" borderId="30" xfId="2" applyNumberFormat="1" applyFont="1" applyBorder="1"/>
    <xf numFmtId="168" fontId="17" fillId="0" borderId="30" xfId="2" applyNumberFormat="1" applyFont="1" applyBorder="1"/>
    <xf numFmtId="0" fontId="0" fillId="0" borderId="17" xfId="0" applyBorder="1"/>
    <xf numFmtId="0" fontId="0" fillId="0" borderId="20" xfId="0" applyBorder="1"/>
    <xf numFmtId="0" fontId="0" fillId="0" borderId="28" xfId="0" applyBorder="1"/>
    <xf numFmtId="2" fontId="0" fillId="0" borderId="20" xfId="0" applyNumberFormat="1" applyBorder="1"/>
    <xf numFmtId="0" fontId="20" fillId="0" borderId="0" xfId="0" applyFont="1"/>
    <xf numFmtId="0" fontId="20" fillId="8" borderId="20" xfId="0" applyFont="1" applyFill="1" applyBorder="1"/>
    <xf numFmtId="0" fontId="20" fillId="8" borderId="28" xfId="0" applyFont="1" applyFill="1" applyBorder="1" applyAlignment="1">
      <alignment wrapText="1" shrinkToFit="1"/>
    </xf>
    <xf numFmtId="0" fontId="20" fillId="8" borderId="20" xfId="0" applyFont="1" applyFill="1" applyBorder="1" applyAlignment="1">
      <alignment wrapText="1" shrinkToFit="1"/>
    </xf>
    <xf numFmtId="0" fontId="20" fillId="8" borderId="31" xfId="0" applyFont="1" applyFill="1" applyBorder="1" applyAlignment="1">
      <alignment wrapText="1" shrinkToFit="1"/>
    </xf>
    <xf numFmtId="0" fontId="29" fillId="0" borderId="5" xfId="0" applyFont="1" applyBorder="1"/>
    <xf numFmtId="0" fontId="6" fillId="0" borderId="5" xfId="0" applyFont="1" applyFill="1" applyBorder="1"/>
    <xf numFmtId="0" fontId="6" fillId="0" borderId="6" xfId="0" applyFont="1" applyFill="1" applyBorder="1"/>
    <xf numFmtId="0" fontId="6" fillId="0" borderId="17" xfId="0" applyFont="1" applyFill="1" applyBorder="1"/>
    <xf numFmtId="0" fontId="6" fillId="0" borderId="28" xfId="0" applyFont="1" applyFill="1" applyBorder="1"/>
    <xf numFmtId="0" fontId="0" fillId="11" borderId="5" xfId="0" applyFill="1" applyBorder="1"/>
    <xf numFmtId="0" fontId="0" fillId="0" borderId="0" xfId="0" applyFill="1" applyBorder="1"/>
    <xf numFmtId="2" fontId="12" fillId="0" borderId="20" xfId="0" applyNumberFormat="1" applyFont="1" applyFill="1" applyBorder="1"/>
    <xf numFmtId="167" fontId="11" fillId="0" borderId="22" xfId="0" applyNumberFormat="1" applyFont="1" applyFill="1" applyBorder="1" applyAlignment="1">
      <alignment vertical="top" wrapText="1"/>
    </xf>
    <xf numFmtId="164" fontId="11" fillId="0" borderId="32" xfId="0" applyNumberFormat="1" applyFont="1" applyFill="1" applyBorder="1" applyAlignment="1">
      <alignment vertical="top" wrapText="1"/>
    </xf>
    <xf numFmtId="164" fontId="11" fillId="0" borderId="20" xfId="0" applyNumberFormat="1" applyFont="1" applyFill="1" applyBorder="1" applyAlignment="1">
      <alignment vertical="top" wrapText="1"/>
    </xf>
    <xf numFmtId="0" fontId="25" fillId="0" borderId="0" xfId="0" applyFont="1" applyAlignment="1">
      <alignment horizontal="center"/>
    </xf>
    <xf numFmtId="0" fontId="18" fillId="12" borderId="0" xfId="1" applyFill="1" applyAlignment="1" applyProtection="1"/>
    <xf numFmtId="0" fontId="0" fillId="0" borderId="0" xfId="0" applyFont="1"/>
    <xf numFmtId="0" fontId="0" fillId="4" borderId="0" xfId="0" applyFont="1" applyFill="1"/>
    <xf numFmtId="0" fontId="13" fillId="4" borderId="0" xfId="1" applyFont="1" applyFill="1" applyAlignment="1" applyProtection="1"/>
    <xf numFmtId="0" fontId="0" fillId="13" borderId="0" xfId="0" applyFont="1" applyFill="1"/>
    <xf numFmtId="0" fontId="13" fillId="13" borderId="0" xfId="1" applyFont="1" applyFill="1" applyAlignment="1" applyProtection="1"/>
    <xf numFmtId="0" fontId="0" fillId="13" borderId="0" xfId="0" applyFill="1"/>
    <xf numFmtId="0" fontId="4" fillId="13" borderId="0" xfId="1" applyFont="1" applyFill="1" applyAlignment="1" applyProtection="1"/>
    <xf numFmtId="0" fontId="30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0" fillId="0" borderId="0" xfId="0" applyFont="1" applyBorder="1" applyAlignment="1">
      <alignment horizontal="center"/>
    </xf>
    <xf numFmtId="0" fontId="11" fillId="0" borderId="26" xfId="0" applyFont="1" applyFill="1" applyBorder="1" applyAlignment="1">
      <alignment vertical="top" wrapText="1"/>
    </xf>
    <xf numFmtId="0" fontId="11" fillId="8" borderId="20" xfId="0" applyFont="1" applyFill="1" applyBorder="1" applyAlignment="1" applyProtection="1">
      <alignment vertical="top" wrapText="1"/>
      <protection locked="0"/>
    </xf>
    <xf numFmtId="40" fontId="0" fillId="0" borderId="4" xfId="0" applyNumberFormat="1" applyBorder="1"/>
    <xf numFmtId="0" fontId="30" fillId="0" borderId="0" xfId="0" applyFont="1" applyAlignment="1">
      <alignment horizontal="right"/>
    </xf>
    <xf numFmtId="0" fontId="31" fillId="0" borderId="0" xfId="0" applyFont="1" applyAlignment="1"/>
    <xf numFmtId="0" fontId="32" fillId="0" borderId="0" xfId="0" applyFont="1"/>
    <xf numFmtId="0" fontId="31" fillId="0" borderId="0" xfId="0" applyFont="1" applyAlignment="1">
      <alignment horizontal="left"/>
    </xf>
    <xf numFmtId="0" fontId="20" fillId="0" borderId="0" xfId="0" applyFont="1" applyBorder="1" applyAlignment="1">
      <alignment horizontal="right"/>
    </xf>
    <xf numFmtId="0" fontId="20" fillId="0" borderId="33" xfId="0" applyFont="1" applyBorder="1" applyAlignment="1">
      <alignment horizontal="center"/>
    </xf>
    <xf numFmtId="10" fontId="20" fillId="0" borderId="4" xfId="0" applyNumberFormat="1" applyFont="1" applyBorder="1"/>
    <xf numFmtId="10" fontId="0" fillId="0" borderId="4" xfId="0" applyNumberFormat="1" applyBorder="1"/>
    <xf numFmtId="10" fontId="20" fillId="0" borderId="15" xfId="0" applyNumberFormat="1" applyFont="1" applyBorder="1"/>
    <xf numFmtId="10" fontId="22" fillId="0" borderId="4" xfId="0" applyNumberFormat="1" applyFont="1" applyBorder="1"/>
    <xf numFmtId="10" fontId="0" fillId="0" borderId="4" xfId="0" applyNumberFormat="1" applyFont="1" applyBorder="1"/>
    <xf numFmtId="10" fontId="0" fillId="0" borderId="15" xfId="0" applyNumberFormat="1" applyFont="1" applyBorder="1"/>
    <xf numFmtId="10" fontId="23" fillId="0" borderId="4" xfId="0" applyNumberFormat="1" applyFont="1" applyBorder="1"/>
    <xf numFmtId="10" fontId="33" fillId="0" borderId="34" xfId="0" applyNumberFormat="1" applyFont="1" applyBorder="1"/>
    <xf numFmtId="10" fontId="0" fillId="0" borderId="0" xfId="0" applyNumberFormat="1" applyBorder="1"/>
    <xf numFmtId="4" fontId="0" fillId="0" borderId="0" xfId="0" applyNumberFormat="1" applyBorder="1"/>
    <xf numFmtId="10" fontId="27" fillId="0" borderId="0" xfId="0" applyNumberFormat="1" applyFont="1" applyBorder="1"/>
    <xf numFmtId="0" fontId="20" fillId="0" borderId="4" xfId="0" applyFont="1" applyBorder="1" applyAlignment="1">
      <alignment horizontal="center"/>
    </xf>
    <xf numFmtId="4" fontId="0" fillId="0" borderId="4" xfId="0" applyNumberFormat="1" applyBorder="1"/>
    <xf numFmtId="4" fontId="27" fillId="0" borderId="4" xfId="0" applyNumberFormat="1" applyFont="1" applyBorder="1"/>
    <xf numFmtId="0" fontId="0" fillId="0" borderId="35" xfId="0" applyBorder="1"/>
    <xf numFmtId="4" fontId="0" fillId="0" borderId="35" xfId="0" applyNumberFormat="1" applyBorder="1"/>
    <xf numFmtId="10" fontId="0" fillId="0" borderId="35" xfId="0" applyNumberFormat="1" applyBorder="1"/>
    <xf numFmtId="40" fontId="20" fillId="0" borderId="35" xfId="0" applyNumberFormat="1" applyFont="1" applyBorder="1"/>
    <xf numFmtId="10" fontId="20" fillId="0" borderId="35" xfId="0" applyNumberFormat="1" applyFont="1" applyBorder="1"/>
    <xf numFmtId="0" fontId="0" fillId="0" borderId="36" xfId="0" applyBorder="1"/>
    <xf numFmtId="4" fontId="20" fillId="0" borderId="36" xfId="0" applyNumberFormat="1" applyFont="1" applyBorder="1"/>
    <xf numFmtId="10" fontId="27" fillId="0" borderId="8" xfId="0" applyNumberFormat="1" applyFont="1" applyBorder="1"/>
    <xf numFmtId="10" fontId="34" fillId="0" borderId="2" xfId="0" applyNumberFormat="1" applyFont="1" applyBorder="1"/>
    <xf numFmtId="4" fontId="22" fillId="0" borderId="14" xfId="0" applyNumberFormat="1" applyFont="1" applyBorder="1"/>
    <xf numFmtId="10" fontId="22" fillId="0" borderId="14" xfId="0" applyNumberFormat="1" applyFont="1" applyBorder="1"/>
    <xf numFmtId="10" fontId="22" fillId="0" borderId="2" xfId="0" applyNumberFormat="1" applyFont="1" applyBorder="1"/>
    <xf numFmtId="10" fontId="35" fillId="0" borderId="1" xfId="0" applyNumberFormat="1" applyFont="1" applyBorder="1"/>
    <xf numFmtId="0" fontId="27" fillId="6" borderId="5" xfId="0" applyFont="1" applyFill="1" applyBorder="1"/>
    <xf numFmtId="0" fontId="36" fillId="0" borderId="0" xfId="0" applyFont="1" applyAlignment="1"/>
    <xf numFmtId="0" fontId="0" fillId="0" borderId="0" xfId="0" applyFont="1" applyAlignment="1">
      <alignment horizontal="left" vertical="top" wrapText="1"/>
    </xf>
    <xf numFmtId="40" fontId="0" fillId="8" borderId="0" xfId="0" applyNumberFormat="1" applyFill="1"/>
    <xf numFmtId="40" fontId="37" fillId="8" borderId="0" xfId="0" applyNumberFormat="1" applyFont="1" applyFill="1"/>
    <xf numFmtId="0" fontId="0" fillId="14" borderId="0" xfId="0" applyFill="1" applyBorder="1"/>
    <xf numFmtId="40" fontId="0" fillId="14" borderId="0" xfId="0" applyNumberFormat="1" applyFill="1" applyBorder="1"/>
    <xf numFmtId="40" fontId="0" fillId="14" borderId="0" xfId="0" applyNumberFormat="1" applyFill="1"/>
    <xf numFmtId="0" fontId="0" fillId="14" borderId="0" xfId="0" applyFill="1"/>
    <xf numFmtId="0" fontId="0" fillId="14" borderId="5" xfId="0" applyFill="1" applyBorder="1" applyAlignment="1">
      <alignment horizontal="left"/>
    </xf>
    <xf numFmtId="40" fontId="0" fillId="14" borderId="5" xfId="0" applyNumberFormat="1" applyFill="1" applyBorder="1"/>
    <xf numFmtId="0" fontId="11" fillId="14" borderId="21" xfId="0" applyFont="1" applyFill="1" applyBorder="1" applyAlignment="1">
      <alignment vertical="top" wrapText="1"/>
    </xf>
    <xf numFmtId="0" fontId="11" fillId="14" borderId="22" xfId="0" applyFont="1" applyFill="1" applyBorder="1" applyAlignment="1">
      <alignment vertical="top" wrapText="1"/>
    </xf>
    <xf numFmtId="0" fontId="11" fillId="14" borderId="23" xfId="0" applyFont="1" applyFill="1" applyBorder="1" applyAlignment="1">
      <alignment vertical="top" wrapText="1"/>
    </xf>
    <xf numFmtId="0" fontId="0" fillId="14" borderId="2" xfId="0" applyFill="1" applyBorder="1"/>
    <xf numFmtId="0" fontId="0" fillId="14" borderId="5" xfId="0" applyFill="1" applyBorder="1"/>
    <xf numFmtId="0" fontId="0" fillId="14" borderId="4" xfId="0" applyFill="1" applyBorder="1"/>
    <xf numFmtId="4" fontId="20" fillId="14" borderId="1" xfId="0" applyNumberFormat="1" applyFont="1" applyFill="1" applyBorder="1"/>
    <xf numFmtId="4" fontId="20" fillId="14" borderId="35" xfId="0" applyNumberFormat="1" applyFont="1" applyFill="1" applyBorder="1"/>
    <xf numFmtId="165" fontId="17" fillId="0" borderId="5" xfId="3" applyFont="1" applyBorder="1"/>
    <xf numFmtId="0" fontId="20" fillId="0" borderId="15" xfId="0" applyFont="1" applyBorder="1"/>
    <xf numFmtId="0" fontId="21" fillId="0" borderId="15" xfId="0" applyFont="1" applyBorder="1"/>
    <xf numFmtId="10" fontId="22" fillId="0" borderId="18" xfId="0" applyNumberFormat="1" applyFont="1" applyBorder="1"/>
    <xf numFmtId="0" fontId="30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33" fillId="0" borderId="37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center"/>
    </xf>
    <xf numFmtId="0" fontId="11" fillId="0" borderId="24" xfId="0" applyFont="1" applyFill="1" applyBorder="1" applyAlignment="1">
      <alignment vertical="top" wrapText="1"/>
    </xf>
    <xf numFmtId="0" fontId="11" fillId="0" borderId="38" xfId="0" applyFont="1" applyFill="1" applyBorder="1" applyAlignment="1">
      <alignment vertical="top" wrapText="1"/>
    </xf>
    <xf numFmtId="0" fontId="11" fillId="0" borderId="25" xfId="0" applyFont="1" applyFill="1" applyBorder="1" applyAlignment="1">
      <alignment vertical="top" wrapText="1"/>
    </xf>
    <xf numFmtId="0" fontId="11" fillId="0" borderId="24" xfId="0" applyFont="1" applyFill="1" applyBorder="1" applyAlignment="1">
      <alignment horizontal="center" vertical="top" wrapText="1"/>
    </xf>
    <xf numFmtId="0" fontId="11" fillId="0" borderId="25" xfId="0" applyFont="1" applyFill="1" applyBorder="1" applyAlignment="1">
      <alignment horizontal="center" vertical="top" wrapText="1"/>
    </xf>
    <xf numFmtId="0" fontId="9" fillId="2" borderId="39" xfId="0" applyFont="1" applyFill="1" applyBorder="1" applyAlignment="1">
      <alignment horizontal="center" wrapText="1"/>
    </xf>
    <xf numFmtId="0" fontId="9" fillId="2" borderId="40" xfId="0" applyFont="1" applyFill="1" applyBorder="1" applyAlignment="1">
      <alignment horizontal="center" wrapText="1"/>
    </xf>
    <xf numFmtId="0" fontId="2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41" xfId="0" applyFont="1" applyBorder="1" applyAlignment="1">
      <alignment horizontal="right"/>
    </xf>
    <xf numFmtId="0" fontId="9" fillId="2" borderId="6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33" xfId="0" applyFont="1" applyFill="1" applyBorder="1" applyAlignment="1">
      <alignment horizontal="center" wrapText="1"/>
    </xf>
    <xf numFmtId="0" fontId="9" fillId="2" borderId="19" xfId="0" applyFont="1" applyFill="1" applyBorder="1" applyAlignment="1">
      <alignment horizontal="center" wrapText="1"/>
    </xf>
  </cellXfs>
  <cellStyles count="5">
    <cellStyle name="Hipervínculo" xfId="1" builtinId="8"/>
    <cellStyle name="Millares" xfId="2" builtinId="3"/>
    <cellStyle name="Moneda" xfId="3" builtinId="4"/>
    <cellStyle name="Normal" xfId="0" builtinId="0"/>
    <cellStyle name="Normal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268940</xdr:colOff>
      <xdr:row>0</xdr:row>
      <xdr:rowOff>14567</xdr:rowOff>
    </xdr:from>
    <xdr:to>
      <xdr:col>7</xdr:col>
      <xdr:colOff>287990</xdr:colOff>
      <xdr:row>0</xdr:row>
      <xdr:rowOff>281267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A10BDE1-C525-4B88-A270-7A647685B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095"/>
        <a:stretch>
          <a:fillRect/>
        </a:stretch>
      </xdr:blipFill>
      <xdr:spPr bwMode="auto">
        <a:xfrm>
          <a:off x="2846293" y="832596"/>
          <a:ext cx="2305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1733549</xdr:colOff>
      <xdr:row>0</xdr:row>
      <xdr:rowOff>38100</xdr:rowOff>
    </xdr:from>
    <xdr:to>
      <xdr:col>4</xdr:col>
      <xdr:colOff>772204</xdr:colOff>
      <xdr:row>2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47C28F9-CFE9-465D-90E6-57BA1A9A4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095"/>
        <a:stretch>
          <a:fillRect/>
        </a:stretch>
      </xdr:blipFill>
      <xdr:spPr bwMode="auto">
        <a:xfrm>
          <a:off x="2133599" y="38100"/>
          <a:ext cx="321060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1943100</xdr:colOff>
      <xdr:row>1</xdr:row>
      <xdr:rowOff>57150</xdr:rowOff>
    </xdr:from>
    <xdr:to>
      <xdr:col>5</xdr:col>
      <xdr:colOff>232682</xdr:colOff>
      <xdr:row>2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A56D8E8-679F-4B49-A7C2-3941D3250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095"/>
        <a:stretch>
          <a:fillRect/>
        </a:stretch>
      </xdr:blipFill>
      <xdr:spPr bwMode="auto">
        <a:xfrm>
          <a:off x="2600325" y="1219200"/>
          <a:ext cx="3128282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57149</xdr:rowOff>
    </xdr:from>
    <xdr:to>
      <xdr:col>10</xdr:col>
      <xdr:colOff>504825</xdr:colOff>
      <xdr:row>3</xdr:row>
      <xdr:rowOff>156650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D86113A-D1E2-4176-A726-480901F9F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095"/>
        <a:stretch>
          <a:fillRect/>
        </a:stretch>
      </xdr:blipFill>
      <xdr:spPr bwMode="auto">
        <a:xfrm>
          <a:off x="5048250" y="247649"/>
          <a:ext cx="4152900" cy="48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0</xdr:row>
      <xdr:rowOff>47625</xdr:rowOff>
    </xdr:from>
    <xdr:to>
      <xdr:col>12</xdr:col>
      <xdr:colOff>240846</xdr:colOff>
      <xdr:row>3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6FB8D99-1A7C-4EE0-A248-AAE35C6FF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095"/>
        <a:stretch>
          <a:fillRect/>
        </a:stretch>
      </xdr:blipFill>
      <xdr:spPr bwMode="auto">
        <a:xfrm>
          <a:off x="3771900" y="1381125"/>
          <a:ext cx="4774746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739588</xdr:colOff>
      <xdr:row>1</xdr:row>
      <xdr:rowOff>3361</xdr:rowOff>
    </xdr:from>
    <xdr:to>
      <xdr:col>11</xdr:col>
      <xdr:colOff>45379</xdr:colOff>
      <xdr:row>3</xdr:row>
      <xdr:rowOff>257734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69BEDA2-CF09-4904-AE4E-B7BB23038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095"/>
        <a:stretch>
          <a:fillRect/>
        </a:stretch>
      </xdr:blipFill>
      <xdr:spPr bwMode="auto">
        <a:xfrm>
          <a:off x="4045323" y="193861"/>
          <a:ext cx="5491438" cy="635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0</xdr:row>
      <xdr:rowOff>104775</xdr:rowOff>
    </xdr:from>
    <xdr:to>
      <xdr:col>10</xdr:col>
      <xdr:colOff>57151</xdr:colOff>
      <xdr:row>3</xdr:row>
      <xdr:rowOff>127289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203C19E-03B5-45BF-B151-6CD492B1D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095"/>
        <a:stretch>
          <a:fillRect/>
        </a:stretch>
      </xdr:blipFill>
      <xdr:spPr bwMode="auto">
        <a:xfrm>
          <a:off x="3724275" y="104775"/>
          <a:ext cx="5133976" cy="59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304799</xdr:colOff>
      <xdr:row>0</xdr:row>
      <xdr:rowOff>133349</xdr:rowOff>
    </xdr:from>
    <xdr:to>
      <xdr:col>10</xdr:col>
      <xdr:colOff>157162</xdr:colOff>
      <xdr:row>3</xdr:row>
      <xdr:rowOff>161924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E6D6FC7-5133-482C-B1FB-B7487319E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095"/>
        <a:stretch>
          <a:fillRect/>
        </a:stretch>
      </xdr:blipFill>
      <xdr:spPr bwMode="auto">
        <a:xfrm>
          <a:off x="4143374" y="133349"/>
          <a:ext cx="5186363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3</xdr:row>
      <xdr:rowOff>161925</xdr:rowOff>
    </xdr:from>
    <xdr:to>
      <xdr:col>1</xdr:col>
      <xdr:colOff>2295525</xdr:colOff>
      <xdr:row>5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28C06F1-F656-475B-9032-3E8A0A45E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095"/>
        <a:stretch>
          <a:fillRect/>
        </a:stretch>
      </xdr:blipFill>
      <xdr:spPr bwMode="auto">
        <a:xfrm>
          <a:off x="342900" y="733425"/>
          <a:ext cx="2305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752475</xdr:colOff>
      <xdr:row>6</xdr:row>
      <xdr:rowOff>85724</xdr:rowOff>
    </xdr:from>
    <xdr:to>
      <xdr:col>8</xdr:col>
      <xdr:colOff>23813</xdr:colOff>
      <xdr:row>8</xdr:row>
      <xdr:rowOff>171449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52D759A-31D3-41AF-80F4-12E5681D4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095"/>
        <a:stretch>
          <a:fillRect/>
        </a:stretch>
      </xdr:blipFill>
      <xdr:spPr bwMode="auto">
        <a:xfrm>
          <a:off x="3467100" y="1228724"/>
          <a:ext cx="4033838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1181100</xdr:colOff>
      <xdr:row>0</xdr:row>
      <xdr:rowOff>9525</xdr:rowOff>
    </xdr:from>
    <xdr:to>
      <xdr:col>2</xdr:col>
      <xdr:colOff>3486150</xdr:colOff>
      <xdr:row>1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71ABC20-72CC-46CF-9F87-0319E52E4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095"/>
        <a:stretch>
          <a:fillRect/>
        </a:stretch>
      </xdr:blipFill>
      <xdr:spPr bwMode="auto">
        <a:xfrm>
          <a:off x="2295525" y="1533525"/>
          <a:ext cx="2305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6"/>
  <sheetViews>
    <sheetView showGridLines="0" tabSelected="1" zoomScale="85" zoomScaleNormal="85" workbookViewId="0">
      <selection activeCell="K14" sqref="K14"/>
    </sheetView>
  </sheetViews>
  <sheetFormatPr baseColWidth="10" defaultRowHeight="15" x14ac:dyDescent="0.25"/>
  <cols>
    <col min="1" max="1" width="4.28515625" customWidth="1"/>
  </cols>
  <sheetData>
    <row r="1" spans="2:13" s="87" customFormat="1" ht="23.25" x14ac:dyDescent="0.35">
      <c r="F1" s="228"/>
      <c r="G1" s="228"/>
      <c r="H1" s="228"/>
      <c r="I1" s="228"/>
      <c r="J1" s="228"/>
      <c r="K1" s="228"/>
    </row>
    <row r="2" spans="2:13" s="87" customFormat="1" ht="23.25" x14ac:dyDescent="0.35">
      <c r="D2" s="228" t="s">
        <v>129</v>
      </c>
      <c r="E2" s="228"/>
      <c r="F2" s="228"/>
      <c r="G2" s="228"/>
      <c r="H2" s="228"/>
      <c r="I2" s="228"/>
    </row>
    <row r="3" spans="2:13" s="87" customFormat="1" x14ac:dyDescent="0.25">
      <c r="B3" s="141" t="s">
        <v>133</v>
      </c>
    </row>
    <row r="4" spans="2:13" s="87" customFormat="1" x14ac:dyDescent="0.25"/>
    <row r="5" spans="2:13" ht="22.5" x14ac:dyDescent="0.3">
      <c r="B5" s="87"/>
      <c r="C5" s="206" t="s">
        <v>68</v>
      </c>
      <c r="D5" s="102"/>
      <c r="E5" s="102"/>
      <c r="F5" s="102"/>
      <c r="G5" s="102"/>
      <c r="H5" s="102"/>
      <c r="I5" s="102"/>
      <c r="J5" s="102"/>
      <c r="K5" s="87"/>
      <c r="L5" s="87"/>
      <c r="M5" s="87"/>
    </row>
    <row r="7" spans="2:13" ht="23.25" x14ac:dyDescent="0.35">
      <c r="B7" s="228" t="s">
        <v>95</v>
      </c>
      <c r="C7" s="228"/>
      <c r="D7" s="228"/>
      <c r="E7" s="228"/>
      <c r="F7" s="228"/>
      <c r="G7" s="228"/>
      <c r="H7" s="228"/>
      <c r="I7" s="228"/>
      <c r="J7" s="228"/>
      <c r="K7" s="228"/>
    </row>
    <row r="8" spans="2:13" s="87" customFormat="1" ht="23.25" x14ac:dyDescent="0.35">
      <c r="B8" s="166"/>
      <c r="C8" s="172" t="s">
        <v>110</v>
      </c>
      <c r="D8" s="166" t="s">
        <v>130</v>
      </c>
      <c r="E8" s="172" t="s">
        <v>111</v>
      </c>
      <c r="F8" s="166">
        <v>2019</v>
      </c>
      <c r="G8" s="166"/>
      <c r="H8" s="166"/>
      <c r="I8" s="166"/>
      <c r="J8" s="166"/>
      <c r="K8" s="166"/>
    </row>
    <row r="9" spans="2:13" s="87" customFormat="1" ht="23.25" x14ac:dyDescent="0.35">
      <c r="B9" s="166"/>
      <c r="C9" s="166"/>
      <c r="D9" s="166"/>
      <c r="E9" s="166"/>
      <c r="F9" s="166"/>
      <c r="G9" s="166"/>
      <c r="H9" s="166"/>
      <c r="I9" s="166"/>
      <c r="J9" s="166"/>
      <c r="K9" s="166"/>
    </row>
    <row r="10" spans="2:13" ht="18.75" x14ac:dyDescent="0.3">
      <c r="C10" s="61" t="s">
        <v>48</v>
      </c>
      <c r="H10" s="78"/>
    </row>
    <row r="11" spans="2:13" s="87" customFormat="1" ht="18.75" x14ac:dyDescent="0.3">
      <c r="B11" s="162"/>
      <c r="C11" s="161" t="s">
        <v>96</v>
      </c>
      <c r="D11" s="160"/>
      <c r="E11" s="160"/>
      <c r="F11" s="162"/>
      <c r="G11" s="162"/>
      <c r="H11" s="162"/>
      <c r="I11" s="162"/>
    </row>
    <row r="12" spans="2:13" s="159" customFormat="1" ht="18.75" x14ac:dyDescent="0.3">
      <c r="B12" s="162">
        <v>1</v>
      </c>
      <c r="C12" s="163" t="s">
        <v>109</v>
      </c>
      <c r="D12" s="162"/>
      <c r="E12" s="162"/>
      <c r="F12" s="162"/>
      <c r="G12" s="162"/>
      <c r="H12" s="162"/>
      <c r="I12" s="162"/>
    </row>
    <row r="13" spans="2:13" s="159" customFormat="1" ht="18.75" x14ac:dyDescent="0.3">
      <c r="B13" s="162"/>
      <c r="C13" s="161" t="s">
        <v>97</v>
      </c>
      <c r="D13" s="160"/>
      <c r="E13" s="160"/>
      <c r="F13" s="162"/>
      <c r="G13" s="162"/>
      <c r="H13" s="162"/>
      <c r="I13" s="162"/>
    </row>
    <row r="14" spans="2:13" s="159" customFormat="1" ht="18.75" x14ac:dyDescent="0.3">
      <c r="B14" s="162">
        <v>2</v>
      </c>
      <c r="C14" s="163" t="s">
        <v>55</v>
      </c>
      <c r="D14" s="162"/>
      <c r="E14" s="162"/>
      <c r="F14" s="162"/>
      <c r="G14" s="162"/>
      <c r="H14" s="162"/>
      <c r="I14" s="162"/>
    </row>
    <row r="15" spans="2:13" s="159" customFormat="1" ht="18.75" x14ac:dyDescent="0.3">
      <c r="B15" s="162">
        <v>3</v>
      </c>
      <c r="C15" s="163" t="s">
        <v>33</v>
      </c>
      <c r="D15" s="162"/>
      <c r="E15" s="162"/>
      <c r="F15" s="162"/>
      <c r="G15" s="162"/>
      <c r="H15" s="162"/>
      <c r="I15" s="162"/>
    </row>
    <row r="16" spans="2:13" s="159" customFormat="1" ht="18.75" x14ac:dyDescent="0.3">
      <c r="B16" s="162">
        <v>4</v>
      </c>
      <c r="C16" s="163" t="s">
        <v>59</v>
      </c>
      <c r="D16" s="162"/>
      <c r="E16" s="162"/>
      <c r="F16" s="162"/>
      <c r="G16" s="162"/>
      <c r="H16" s="162"/>
      <c r="I16" s="162"/>
    </row>
    <row r="17" spans="2:9" s="159" customFormat="1" ht="18.75" x14ac:dyDescent="0.3">
      <c r="B17" s="162"/>
      <c r="C17" s="161" t="s">
        <v>98</v>
      </c>
      <c r="D17" s="160"/>
      <c r="E17" s="160"/>
      <c r="F17" s="162"/>
      <c r="G17" s="162"/>
      <c r="H17" s="162"/>
      <c r="I17" s="162"/>
    </row>
    <row r="18" spans="2:9" s="159" customFormat="1" ht="18.75" x14ac:dyDescent="0.3">
      <c r="B18" s="162">
        <v>5</v>
      </c>
      <c r="C18" s="163" t="s">
        <v>3</v>
      </c>
      <c r="D18" s="162"/>
      <c r="E18" s="162"/>
      <c r="F18" s="162"/>
      <c r="G18" s="162"/>
      <c r="H18" s="162"/>
      <c r="I18" s="162"/>
    </row>
    <row r="19" spans="2:9" s="159" customFormat="1" ht="18.75" x14ac:dyDescent="0.3">
      <c r="B19" s="162">
        <v>6</v>
      </c>
      <c r="C19" s="163" t="s">
        <v>4</v>
      </c>
      <c r="D19" s="162"/>
      <c r="E19" s="162"/>
      <c r="F19" s="162"/>
      <c r="G19" s="162"/>
      <c r="H19" s="162"/>
      <c r="I19" s="162"/>
    </row>
    <row r="20" spans="2:9" s="159" customFormat="1" ht="18.75" x14ac:dyDescent="0.3">
      <c r="B20" s="162">
        <v>7</v>
      </c>
      <c r="C20" s="163" t="s">
        <v>5</v>
      </c>
      <c r="D20" s="162"/>
      <c r="E20" s="162"/>
      <c r="F20" s="162"/>
      <c r="G20" s="162"/>
      <c r="H20" s="162"/>
      <c r="I20" s="162"/>
    </row>
    <row r="21" spans="2:9" s="159" customFormat="1" ht="18.75" x14ac:dyDescent="0.3">
      <c r="B21" s="162"/>
      <c r="C21" s="161" t="s">
        <v>99</v>
      </c>
      <c r="D21" s="160"/>
      <c r="E21" s="160"/>
      <c r="F21" s="162"/>
      <c r="G21" s="162"/>
      <c r="H21" s="162"/>
      <c r="I21" s="162"/>
    </row>
    <row r="22" spans="2:9" s="159" customFormat="1" ht="18.75" x14ac:dyDescent="0.3">
      <c r="B22" s="162">
        <v>8</v>
      </c>
      <c r="C22" s="163" t="s">
        <v>49</v>
      </c>
      <c r="D22" s="162"/>
      <c r="E22" s="162"/>
      <c r="F22" s="162"/>
      <c r="G22" s="162"/>
      <c r="H22" s="162"/>
      <c r="I22" s="162"/>
    </row>
    <row r="23" spans="2:9" s="159" customFormat="1" ht="18.75" x14ac:dyDescent="0.3">
      <c r="B23" s="162">
        <v>9</v>
      </c>
      <c r="C23" s="163" t="s">
        <v>50</v>
      </c>
      <c r="D23" s="162"/>
      <c r="E23" s="162"/>
      <c r="F23" s="162"/>
      <c r="G23" s="162"/>
      <c r="H23" s="162"/>
      <c r="I23" s="162"/>
    </row>
    <row r="24" spans="2:9" s="159" customFormat="1" ht="18.75" x14ac:dyDescent="0.3">
      <c r="B24" s="162">
        <v>10</v>
      </c>
      <c r="C24" s="161" t="s">
        <v>89</v>
      </c>
      <c r="D24" s="160"/>
      <c r="E24" s="160"/>
      <c r="F24" s="162"/>
      <c r="G24" s="162"/>
      <c r="H24" s="162"/>
      <c r="I24" s="162"/>
    </row>
    <row r="25" spans="2:9" ht="18.75" x14ac:dyDescent="0.3">
      <c r="B25" s="164"/>
      <c r="C25" s="165"/>
      <c r="D25" s="164"/>
      <c r="E25" s="164"/>
      <c r="F25" s="164"/>
      <c r="G25" s="164"/>
      <c r="H25" s="164"/>
      <c r="I25" s="164"/>
    </row>
    <row r="26" spans="2:9" x14ac:dyDescent="0.25">
      <c r="B26" s="164"/>
      <c r="C26" s="164"/>
      <c r="D26" s="164"/>
      <c r="E26" s="164"/>
      <c r="F26" s="164"/>
      <c r="G26" s="164"/>
      <c r="H26" s="164"/>
      <c r="I26" s="164"/>
    </row>
  </sheetData>
  <mergeCells count="3">
    <mergeCell ref="B7:K7"/>
    <mergeCell ref="F1:K1"/>
    <mergeCell ref="D2:I2"/>
  </mergeCells>
  <hyperlinks>
    <hyperlink ref="C18" location="'GASTOS DE VENTA'!A1" display="GASTOS DE VENTA" xr:uid="{00000000-0004-0000-0000-000000000000}"/>
    <hyperlink ref="C19" location="'GASTOS DE ADMINISTRACION'!A1" display="GATOS DE ADMINISTRACION" xr:uid="{00000000-0004-0000-0000-000001000000}"/>
    <hyperlink ref="C20" location="'GASTOS FINANCIEROS '!A1" display="GASTOS FINANCIEROS" xr:uid="{00000000-0004-0000-0000-000002000000}"/>
    <hyperlink ref="C22" location="'ESTADO DE RESULTADO DETALLADO'!A1" display="ESTADO DE RESULTADO DETALLADO" xr:uid="{00000000-0004-0000-0000-000003000000}"/>
    <hyperlink ref="C23" location="'ESTADO RESULTADO RESUMIDO'!A1" display="ESTADO DE RESULTADO RESUMIDO" xr:uid="{00000000-0004-0000-0000-000004000000}"/>
    <hyperlink ref="C15" location="'MANO DE OBRA'!A1" display="MANO DE OBRA" xr:uid="{00000000-0004-0000-0000-000005000000}"/>
    <hyperlink ref="C12" location="'INGRESOS OPERATIVOS'!A1" display="INGRESOS OPERATIVOS" xr:uid="{00000000-0004-0000-0000-000006000000}"/>
    <hyperlink ref="C16" location="'GASTOS INDIRECTOS'!A1" display="GASTOS  INDIRECTOS" xr:uid="{00000000-0004-0000-0000-000007000000}"/>
    <hyperlink ref="C24" location="'HOJA DE COSTOS'!A1" display="HOJA DE COSTOS'!A1" xr:uid="{00000000-0004-0000-0000-000008000000}"/>
    <hyperlink ref="C14" location="'MATERIALES DIRECTOS'!A1" display="MATERIALES" xr:uid="{00000000-0004-0000-0000-000009000000}"/>
  </hyperlinks>
  <pageMargins left="0.7" right="0.7" top="0.75" bottom="0.75" header="0.3" footer="0.3"/>
  <pageSetup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I41"/>
  <sheetViews>
    <sheetView showGridLines="0" workbookViewId="0">
      <selection activeCell="F10" sqref="F10"/>
    </sheetView>
  </sheetViews>
  <sheetFormatPr baseColWidth="10" defaultRowHeight="15" x14ac:dyDescent="0.25"/>
  <cols>
    <col min="1" max="1" width="3.140625" customWidth="1"/>
    <col min="2" max="2" width="2.85546875" customWidth="1"/>
    <col min="3" max="3" width="44.5703125" style="2" customWidth="1"/>
    <col min="4" max="4" width="18" style="1" customWidth="1"/>
    <col min="5" max="5" width="18.28515625" style="1" customWidth="1"/>
  </cols>
  <sheetData>
    <row r="1" spans="3:5" s="87" customFormat="1" x14ac:dyDescent="0.25">
      <c r="C1" s="141" t="s">
        <v>133</v>
      </c>
      <c r="D1" s="1"/>
      <c r="E1" s="1"/>
    </row>
    <row r="2" spans="3:5" s="87" customFormat="1" x14ac:dyDescent="0.25">
      <c r="C2" s="2"/>
      <c r="D2" s="1"/>
      <c r="E2" s="1"/>
    </row>
    <row r="3" spans="3:5" x14ac:dyDescent="0.25">
      <c r="C3" s="59" t="s">
        <v>48</v>
      </c>
    </row>
    <row r="4" spans="3:5" x14ac:dyDescent="0.25">
      <c r="C4" s="231" t="str">
        <f>+INDICE!B7</f>
        <v>NOMBRE DE LA EMPRESA</v>
      </c>
      <c r="D4" s="231"/>
      <c r="E4" s="62"/>
    </row>
    <row r="5" spans="3:5" x14ac:dyDescent="0.25">
      <c r="C5" s="176" t="s">
        <v>112</v>
      </c>
      <c r="D5" s="168" t="str">
        <f>+D9</f>
        <v>ENERO</v>
      </c>
      <c r="E5" s="168"/>
    </row>
    <row r="6" spans="3:5" x14ac:dyDescent="0.25">
      <c r="C6" s="176" t="s">
        <v>113</v>
      </c>
      <c r="D6" s="168" t="str">
        <f>+D9</f>
        <v>ENERO</v>
      </c>
      <c r="E6" s="62"/>
    </row>
    <row r="7" spans="3:5" x14ac:dyDescent="0.25">
      <c r="C7" s="176" t="s">
        <v>114</v>
      </c>
      <c r="D7" s="168">
        <f>+INDICE!F8</f>
        <v>2019</v>
      </c>
      <c r="E7" s="62"/>
    </row>
    <row r="8" spans="3:5" s="87" customFormat="1" x14ac:dyDescent="0.25">
      <c r="C8" s="176"/>
      <c r="D8" s="168"/>
      <c r="E8" s="168"/>
    </row>
    <row r="9" spans="3:5" x14ac:dyDescent="0.25">
      <c r="C9" s="62"/>
      <c r="D9" s="12" t="str">
        <f>+INDICE!D8</f>
        <v>ENERO</v>
      </c>
      <c r="E9" s="12" t="s">
        <v>122</v>
      </c>
    </row>
    <row r="10" spans="3:5" x14ac:dyDescent="0.25">
      <c r="C10" s="9"/>
      <c r="D10" s="6"/>
      <c r="E10" s="17"/>
    </row>
    <row r="11" spans="3:5" x14ac:dyDescent="0.25">
      <c r="C11" s="10" t="s">
        <v>109</v>
      </c>
      <c r="D11" s="6">
        <f>SUM(D12:D14)</f>
        <v>0</v>
      </c>
      <c r="E11" s="17">
        <v>1</v>
      </c>
    </row>
    <row r="12" spans="3:5" x14ac:dyDescent="0.25">
      <c r="C12" s="51" t="s">
        <v>123</v>
      </c>
      <c r="D12" s="6">
        <f>+'ESTADO DE RESULTADO DETALLADO'!D12+'ESTADO DE RESULTADO DETALLADO'!D13</f>
        <v>0</v>
      </c>
      <c r="E12" s="18" t="e">
        <f>+D12/$D$11</f>
        <v>#DIV/0!</v>
      </c>
    </row>
    <row r="13" spans="3:5" x14ac:dyDescent="0.25">
      <c r="C13" s="51" t="s">
        <v>124</v>
      </c>
      <c r="D13" s="6">
        <f>+'INGRESOS OPERATIVOS'!P11</f>
        <v>0</v>
      </c>
      <c r="E13" s="18" t="e">
        <f>+D13/$D$11</f>
        <v>#DIV/0!</v>
      </c>
    </row>
    <row r="14" spans="3:5" x14ac:dyDescent="0.25">
      <c r="C14" s="36"/>
      <c r="D14" s="7"/>
      <c r="E14" s="200"/>
    </row>
    <row r="15" spans="3:5" ht="13.5" customHeight="1" x14ac:dyDescent="0.25">
      <c r="C15" s="10"/>
      <c r="D15" s="53"/>
      <c r="E15" s="201"/>
    </row>
    <row r="16" spans="3:5" x14ac:dyDescent="0.25">
      <c r="C16" s="226" t="s">
        <v>116</v>
      </c>
      <c r="D16" s="8">
        <f>+'ESTADO DE RESULTADO DETALLADO'!D21</f>
        <v>0</v>
      </c>
      <c r="E16" s="227" t="e">
        <f>+D16/D11</f>
        <v>#DIV/0!</v>
      </c>
    </row>
    <row r="17" spans="2:5" x14ac:dyDescent="0.25">
      <c r="C17" s="10" t="s">
        <v>1</v>
      </c>
      <c r="D17" s="6">
        <f>D11-D16</f>
        <v>0</v>
      </c>
      <c r="E17" s="202" t="e">
        <f>+D17/D11</f>
        <v>#DIV/0!</v>
      </c>
    </row>
    <row r="18" spans="2:5" x14ac:dyDescent="0.25">
      <c r="C18" s="11"/>
      <c r="D18" s="6"/>
      <c r="E18" s="14"/>
    </row>
    <row r="19" spans="2:5" x14ac:dyDescent="0.25">
      <c r="C19" s="56" t="s">
        <v>2</v>
      </c>
      <c r="D19" s="8">
        <f>SUM(D21:D22)</f>
        <v>0</v>
      </c>
      <c r="E19" s="203" t="e">
        <f>+D19/D11</f>
        <v>#DIV/0!</v>
      </c>
    </row>
    <row r="20" spans="2:5" ht="15" customHeight="1" x14ac:dyDescent="0.25">
      <c r="C20" s="10"/>
      <c r="D20" s="6"/>
      <c r="E20" s="14"/>
    </row>
    <row r="21" spans="2:5" x14ac:dyDescent="0.25">
      <c r="C21" s="51" t="s">
        <v>3</v>
      </c>
      <c r="D21" s="6">
        <f>+'ESTADO DE RESULTADO DETALLADO'!D36</f>
        <v>0</v>
      </c>
      <c r="E21" s="18" t="e">
        <f>+D21/D11</f>
        <v>#DIV/0!</v>
      </c>
    </row>
    <row r="22" spans="2:5" x14ac:dyDescent="0.25">
      <c r="C22" s="225" t="s">
        <v>4</v>
      </c>
      <c r="D22" s="8">
        <f>+'ESTADO DE RESULTADO DETALLADO'!D54</f>
        <v>0</v>
      </c>
      <c r="E22" s="203" t="e">
        <f>+D22/D11</f>
        <v>#DIV/0!</v>
      </c>
    </row>
    <row r="23" spans="2:5" s="87" customFormat="1" x14ac:dyDescent="0.25">
      <c r="C23" s="51" t="s">
        <v>6</v>
      </c>
      <c r="D23" s="6">
        <f>+D17-D19</f>
        <v>0</v>
      </c>
      <c r="E23" s="18"/>
    </row>
    <row r="24" spans="2:5" s="87" customFormat="1" x14ac:dyDescent="0.25">
      <c r="C24" s="51"/>
      <c r="D24" s="6"/>
      <c r="E24" s="18"/>
    </row>
    <row r="25" spans="2:5" s="87" customFormat="1" x14ac:dyDescent="0.25">
      <c r="C25" s="225" t="s">
        <v>132</v>
      </c>
      <c r="D25" s="8">
        <f>+D26</f>
        <v>0</v>
      </c>
      <c r="E25" s="203"/>
    </row>
    <row r="26" spans="2:5" ht="15.75" thickBot="1" x14ac:dyDescent="0.3">
      <c r="C26" s="51" t="s">
        <v>5</v>
      </c>
      <c r="D26" s="57">
        <f>+'ESTADO DE RESULTADO DETALLADO'!D87</f>
        <v>0</v>
      </c>
      <c r="E26" s="204" t="e">
        <f>+D26/$D$11</f>
        <v>#DIV/0!</v>
      </c>
    </row>
    <row r="27" spans="2:5" ht="16.5" thickBot="1" x14ac:dyDescent="0.3">
      <c r="C27" s="71" t="s">
        <v>9</v>
      </c>
      <c r="D27" s="72">
        <f>+D23-D25</f>
        <v>0</v>
      </c>
      <c r="E27" s="199" t="e">
        <f>+D27/$D$11</f>
        <v>#DIV/0!</v>
      </c>
    </row>
    <row r="28" spans="2:5" x14ac:dyDescent="0.25">
      <c r="B28" s="2"/>
      <c r="C28" s="2" t="s">
        <v>0</v>
      </c>
      <c r="D28" s="68"/>
      <c r="E28" s="54"/>
    </row>
    <row r="29" spans="2:5" hidden="1" x14ac:dyDescent="0.25">
      <c r="B29" s="2"/>
      <c r="C29" s="70" t="s">
        <v>8</v>
      </c>
      <c r="D29" s="68">
        <f>+D27*0.07</f>
        <v>0</v>
      </c>
      <c r="E29" s="54" t="e">
        <f>+D29/$D$11</f>
        <v>#DIV/0!</v>
      </c>
    </row>
    <row r="30" spans="2:5" hidden="1" x14ac:dyDescent="0.25">
      <c r="B30" s="2"/>
      <c r="C30" s="70"/>
      <c r="D30" s="68"/>
      <c r="E30" s="54"/>
    </row>
    <row r="31" spans="2:5" hidden="1" x14ac:dyDescent="0.25">
      <c r="B31" s="2"/>
      <c r="C31" s="70" t="s">
        <v>9</v>
      </c>
      <c r="D31" s="68">
        <f>D27-D29</f>
        <v>0</v>
      </c>
      <c r="E31" s="54" t="e">
        <f>+D31/$D$11</f>
        <v>#DIV/0!</v>
      </c>
    </row>
    <row r="32" spans="2:5" hidden="1" x14ac:dyDescent="0.25">
      <c r="B32" s="2"/>
      <c r="C32" s="70"/>
      <c r="D32" s="68"/>
      <c r="E32" s="54"/>
    </row>
    <row r="33" spans="2:9" hidden="1" x14ac:dyDescent="0.25">
      <c r="B33" s="2"/>
      <c r="C33" s="70" t="s">
        <v>10</v>
      </c>
      <c r="D33" s="68">
        <f>+D31*0.25</f>
        <v>0</v>
      </c>
      <c r="E33" s="54" t="e">
        <f>+D33/$D$11</f>
        <v>#DIV/0!</v>
      </c>
    </row>
    <row r="34" spans="2:9" ht="12.75" hidden="1" customHeight="1" x14ac:dyDescent="0.25">
      <c r="B34" s="2"/>
      <c r="C34" s="70"/>
      <c r="D34" s="68"/>
      <c r="E34" s="54"/>
    </row>
    <row r="35" spans="2:9" hidden="1" x14ac:dyDescent="0.25">
      <c r="B35" s="2"/>
      <c r="C35" s="70" t="s">
        <v>7</v>
      </c>
      <c r="D35" s="68">
        <f>D31-D33</f>
        <v>0</v>
      </c>
      <c r="E35" s="54" t="e">
        <f>+D35/$D$11</f>
        <v>#DIV/0!</v>
      </c>
    </row>
    <row r="36" spans="2:9" hidden="1" x14ac:dyDescent="0.25">
      <c r="B36" s="2"/>
      <c r="D36" s="68"/>
      <c r="E36" s="68"/>
    </row>
    <row r="37" spans="2:9" x14ac:dyDescent="0.25">
      <c r="B37" s="2"/>
      <c r="D37" s="68"/>
      <c r="E37" s="68"/>
      <c r="I37" t="s">
        <v>67</v>
      </c>
    </row>
    <row r="38" spans="2:9" x14ac:dyDescent="0.25">
      <c r="B38" s="2"/>
      <c r="D38" s="68"/>
      <c r="E38" s="68"/>
    </row>
    <row r="40" spans="2:9" x14ac:dyDescent="0.25">
      <c r="C40" s="62"/>
      <c r="D40" s="4"/>
      <c r="E40" s="4"/>
    </row>
    <row r="41" spans="2:9" x14ac:dyDescent="0.25">
      <c r="C41" s="62"/>
      <c r="D41" s="4"/>
      <c r="E41" s="4"/>
    </row>
  </sheetData>
  <mergeCells count="1">
    <mergeCell ref="C4:D4"/>
  </mergeCells>
  <hyperlinks>
    <hyperlink ref="C3" location="INDICE!A1" display="INDICE" xr:uid="{00000000-0004-0000-0900-000000000000}"/>
  </hyperlinks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H102"/>
  <sheetViews>
    <sheetView showGridLines="0" workbookViewId="0">
      <selection activeCell="J9" sqref="J9"/>
    </sheetView>
  </sheetViews>
  <sheetFormatPr baseColWidth="10" defaultColWidth="9.140625" defaultRowHeight="15" x14ac:dyDescent="0.25"/>
  <cols>
    <col min="1" max="1" width="1.42578125" style="87" customWidth="1"/>
    <col min="2" max="2" width="8.42578125" style="87" customWidth="1"/>
    <col min="3" max="3" width="37.85546875" style="87" customWidth="1"/>
    <col min="4" max="4" width="15.7109375" style="87" customWidth="1"/>
    <col min="5" max="5" width="19" style="87" customWidth="1"/>
    <col min="6" max="6" width="14.7109375" style="87" customWidth="1"/>
    <col min="7" max="7" width="12.85546875" style="87" customWidth="1"/>
    <col min="8" max="8" width="12.5703125" style="87" customWidth="1"/>
    <col min="9" max="16384" width="9.140625" style="87"/>
  </cols>
  <sheetData>
    <row r="1" spans="2:8" ht="21" x14ac:dyDescent="0.35">
      <c r="C1" s="239" t="s">
        <v>70</v>
      </c>
      <c r="D1" s="239"/>
      <c r="E1" s="239"/>
      <c r="F1" s="239"/>
      <c r="G1" s="239"/>
      <c r="H1" s="239"/>
    </row>
    <row r="2" spans="2:8" ht="21" x14ac:dyDescent="0.35">
      <c r="C2" s="157"/>
      <c r="D2" s="157"/>
      <c r="E2" s="157"/>
      <c r="F2" s="157"/>
      <c r="G2" s="157"/>
      <c r="H2" s="157"/>
    </row>
    <row r="3" spans="2:8" ht="21" x14ac:dyDescent="0.35">
      <c r="C3" s="141" t="s">
        <v>133</v>
      </c>
      <c r="D3" s="157"/>
      <c r="E3" s="157"/>
      <c r="F3" s="157"/>
      <c r="G3" s="157"/>
      <c r="H3" s="157"/>
    </row>
    <row r="4" spans="2:8" ht="21" x14ac:dyDescent="0.35">
      <c r="C4" s="157"/>
      <c r="D4" s="157"/>
      <c r="E4" s="157"/>
      <c r="F4" s="157"/>
      <c r="G4" s="157"/>
      <c r="H4" s="157"/>
    </row>
    <row r="5" spans="2:8" ht="21" x14ac:dyDescent="0.35">
      <c r="C5" s="157" t="str">
        <f>+INDICE!B7</f>
        <v>NOMBRE DE LA EMPRESA</v>
      </c>
      <c r="D5" s="229"/>
      <c r="E5" s="229"/>
      <c r="F5" s="229"/>
      <c r="G5" s="229"/>
      <c r="H5" s="229"/>
    </row>
    <row r="7" spans="2:8" ht="21" x14ac:dyDescent="0.35">
      <c r="C7" s="239" t="s">
        <v>71</v>
      </c>
      <c r="D7" s="239"/>
      <c r="E7" s="239"/>
      <c r="F7" s="239"/>
      <c r="G7" s="239"/>
      <c r="H7" s="239"/>
    </row>
    <row r="9" spans="2:8" ht="33.75" x14ac:dyDescent="0.5">
      <c r="B9" s="158" t="s">
        <v>48</v>
      </c>
      <c r="C9" s="240" t="s">
        <v>89</v>
      </c>
      <c r="D9" s="240"/>
      <c r="E9" s="240"/>
      <c r="F9" s="240"/>
      <c r="G9" s="240"/>
      <c r="H9" s="240"/>
    </row>
    <row r="10" spans="2:8" ht="19.5" thickBot="1" x14ac:dyDescent="0.45">
      <c r="C10" s="107"/>
      <c r="D10" s="108"/>
      <c r="E10" s="109"/>
      <c r="F10" s="107"/>
      <c r="G10" s="107"/>
      <c r="H10" s="107"/>
    </row>
    <row r="11" spans="2:8" ht="20.25" thickBot="1" x14ac:dyDescent="0.4">
      <c r="C11" s="110"/>
      <c r="D11" s="241" t="s">
        <v>72</v>
      </c>
      <c r="E11" s="241"/>
      <c r="F11" s="242"/>
      <c r="G11" s="111"/>
      <c r="H11" s="107"/>
    </row>
    <row r="12" spans="2:8" x14ac:dyDescent="0.25">
      <c r="C12" s="107"/>
      <c r="D12" s="107"/>
      <c r="E12" s="107"/>
      <c r="F12" s="107"/>
      <c r="G12" s="107"/>
      <c r="H12" s="107"/>
    </row>
    <row r="13" spans="2:8" ht="16.5" x14ac:dyDescent="0.3">
      <c r="C13" s="243" t="s">
        <v>55</v>
      </c>
      <c r="D13" s="246" t="s">
        <v>93</v>
      </c>
      <c r="E13" s="247"/>
      <c r="F13" s="112"/>
      <c r="G13" s="243" t="s">
        <v>102</v>
      </c>
      <c r="H13" s="243" t="s">
        <v>73</v>
      </c>
    </row>
    <row r="14" spans="2:8" ht="16.5" x14ac:dyDescent="0.3">
      <c r="C14" s="244"/>
      <c r="D14" s="243" t="s">
        <v>101</v>
      </c>
      <c r="E14" s="113" t="s">
        <v>74</v>
      </c>
      <c r="F14" s="113" t="s">
        <v>74</v>
      </c>
      <c r="G14" s="244"/>
      <c r="H14" s="244"/>
    </row>
    <row r="15" spans="2:8" ht="16.5" x14ac:dyDescent="0.3">
      <c r="C15" s="245"/>
      <c r="D15" s="245"/>
      <c r="E15" s="114" t="s">
        <v>75</v>
      </c>
      <c r="F15" s="113" t="s">
        <v>75</v>
      </c>
      <c r="G15" s="245"/>
      <c r="H15" s="245"/>
    </row>
    <row r="16" spans="2:8" ht="23.25" customHeight="1" x14ac:dyDescent="0.25">
      <c r="C16" s="115"/>
      <c r="D16" s="116"/>
      <c r="E16" s="115"/>
      <c r="F16" s="115"/>
      <c r="G16" s="117"/>
      <c r="H16" s="118"/>
    </row>
    <row r="17" spans="3:8" ht="15.75" x14ac:dyDescent="0.25">
      <c r="C17" s="119"/>
      <c r="D17" s="120"/>
      <c r="E17" s="121"/>
      <c r="F17" s="121"/>
      <c r="G17" s="122"/>
      <c r="H17" s="123"/>
    </row>
    <row r="18" spans="3:8" ht="15.75" x14ac:dyDescent="0.25">
      <c r="C18" s="121"/>
      <c r="D18" s="124"/>
      <c r="E18" s="121"/>
      <c r="F18" s="121"/>
      <c r="G18" s="122"/>
      <c r="H18" s="123"/>
    </row>
    <row r="19" spans="3:8" ht="15.75" x14ac:dyDescent="0.25">
      <c r="C19" s="121"/>
      <c r="D19" s="124"/>
      <c r="E19" s="121"/>
      <c r="F19" s="121"/>
      <c r="G19" s="122"/>
      <c r="H19" s="123"/>
    </row>
    <row r="20" spans="3:8" ht="15.75" x14ac:dyDescent="0.25">
      <c r="C20" s="121"/>
      <c r="D20" s="124"/>
      <c r="E20" s="121"/>
      <c r="F20" s="121"/>
      <c r="G20" s="122"/>
      <c r="H20" s="123"/>
    </row>
    <row r="21" spans="3:8" ht="15.75" x14ac:dyDescent="0.25">
      <c r="C21" s="121"/>
      <c r="D21" s="124"/>
      <c r="E21" s="121"/>
      <c r="F21" s="121"/>
      <c r="G21" s="122"/>
      <c r="H21" s="123"/>
    </row>
    <row r="22" spans="3:8" ht="20.25" customHeight="1" thickBot="1" x14ac:dyDescent="0.3">
      <c r="C22" s="121"/>
      <c r="D22" s="120"/>
      <c r="E22" s="121"/>
      <c r="F22" s="121"/>
      <c r="G22" s="122"/>
      <c r="H22" s="123"/>
    </row>
    <row r="23" spans="3:8" ht="16.5" thickBot="1" x14ac:dyDescent="0.3">
      <c r="C23" s="125"/>
      <c r="D23" s="170">
        <v>0</v>
      </c>
      <c r="E23" s="169"/>
      <c r="F23" s="121"/>
      <c r="G23" s="122"/>
      <c r="H23" s="154"/>
    </row>
    <row r="24" spans="3:8" ht="16.5" thickBot="1" x14ac:dyDescent="0.3">
      <c r="C24" s="232" t="s">
        <v>76</v>
      </c>
      <c r="D24" s="233"/>
      <c r="E24" s="234"/>
      <c r="F24" s="234"/>
      <c r="G24" s="234"/>
      <c r="H24" s="156">
        <f>SUM(H16:H23)</f>
        <v>0</v>
      </c>
    </row>
    <row r="25" spans="3:8" ht="15.75" x14ac:dyDescent="0.25">
      <c r="C25" s="125"/>
      <c r="D25" s="126"/>
      <c r="E25" s="126"/>
      <c r="F25" s="126"/>
      <c r="G25" s="126"/>
      <c r="H25" s="155"/>
    </row>
    <row r="26" spans="3:8" ht="15.75" x14ac:dyDescent="0.25">
      <c r="C26" s="235" t="s">
        <v>100</v>
      </c>
      <c r="D26" s="236"/>
      <c r="E26" s="126" t="e">
        <f>+(D21+D22)/F13</f>
        <v>#DIV/0!</v>
      </c>
      <c r="F26" s="126"/>
      <c r="G26" s="126"/>
      <c r="H26" s="127"/>
    </row>
    <row r="27" spans="3:8" ht="15.75" x14ac:dyDescent="0.25">
      <c r="C27" s="125"/>
      <c r="D27" s="126"/>
      <c r="E27" s="126"/>
      <c r="F27" s="126"/>
      <c r="G27" s="126"/>
      <c r="H27" s="127"/>
    </row>
    <row r="28" spans="3:8" ht="16.5" x14ac:dyDescent="0.3">
      <c r="C28" s="237" t="s">
        <v>77</v>
      </c>
      <c r="D28" s="238"/>
      <c r="E28" s="238"/>
      <c r="F28" s="238"/>
      <c r="G28" s="238"/>
      <c r="H28" s="128" t="e">
        <f>+H24/F13</f>
        <v>#DIV/0!</v>
      </c>
    </row>
    <row r="29" spans="3:8" x14ac:dyDescent="0.25">
      <c r="C29" s="129"/>
      <c r="D29" s="129"/>
      <c r="E29" s="129"/>
      <c r="F29" s="129"/>
      <c r="G29" s="129"/>
      <c r="H29" s="129"/>
    </row>
    <row r="30" spans="3:8" x14ac:dyDescent="0.25">
      <c r="C30" s="129"/>
      <c r="D30" s="129"/>
      <c r="E30" s="129"/>
      <c r="F30" s="129"/>
      <c r="G30" s="129"/>
      <c r="H30" s="129"/>
    </row>
    <row r="31" spans="3:8" ht="15.75" thickBot="1" x14ac:dyDescent="0.3">
      <c r="H31" s="129"/>
    </row>
    <row r="32" spans="3:8" ht="15.75" thickBot="1" x14ac:dyDescent="0.3">
      <c r="C32" s="130" t="s">
        <v>33</v>
      </c>
      <c r="D32" s="131" t="s">
        <v>78</v>
      </c>
      <c r="E32" s="132" t="s">
        <v>79</v>
      </c>
      <c r="F32" s="131" t="s">
        <v>29</v>
      </c>
      <c r="H32" s="129"/>
    </row>
    <row r="33" spans="3:8" x14ac:dyDescent="0.25">
      <c r="C33" s="133"/>
      <c r="D33" s="134"/>
      <c r="E33" s="2"/>
      <c r="F33" s="135">
        <f>+E33*D33</f>
        <v>0</v>
      </c>
      <c r="H33" s="129"/>
    </row>
    <row r="34" spans="3:8" x14ac:dyDescent="0.25">
      <c r="C34" s="133"/>
      <c r="D34" s="134"/>
      <c r="E34" s="2"/>
      <c r="F34" s="136">
        <f>+E34*D34</f>
        <v>0</v>
      </c>
      <c r="H34" s="129"/>
    </row>
    <row r="35" spans="3:8" x14ac:dyDescent="0.25">
      <c r="C35" s="133"/>
      <c r="D35" s="134"/>
      <c r="E35" s="2"/>
      <c r="F35" s="136">
        <f>+E35*D35</f>
        <v>0</v>
      </c>
      <c r="H35" s="129"/>
    </row>
    <row r="36" spans="3:8" ht="15.75" thickBot="1" x14ac:dyDescent="0.3">
      <c r="C36" s="133"/>
      <c r="D36" s="134"/>
      <c r="E36" s="2"/>
      <c r="F36" s="136">
        <f>+E36*D36</f>
        <v>0</v>
      </c>
      <c r="H36" s="129"/>
    </row>
    <row r="37" spans="3:8" ht="15.75" thickBot="1" x14ac:dyDescent="0.3">
      <c r="C37" s="137" t="s">
        <v>29</v>
      </c>
      <c r="D37" s="138">
        <f>SUM(D33:D36)</f>
        <v>0</v>
      </c>
      <c r="E37" s="139"/>
      <c r="F37" s="140">
        <f>SUM(F33:F36)</f>
        <v>0</v>
      </c>
      <c r="H37" s="129"/>
    </row>
    <row r="38" spans="3:8" x14ac:dyDescent="0.25">
      <c r="H38" s="129"/>
    </row>
    <row r="39" spans="3:8" x14ac:dyDescent="0.25">
      <c r="H39" s="129"/>
    </row>
    <row r="40" spans="3:8" ht="15.75" thickBot="1" x14ac:dyDescent="0.3">
      <c r="C40" s="141" t="s">
        <v>80</v>
      </c>
      <c r="H40" s="129"/>
    </row>
    <row r="41" spans="3:8" ht="30.75" thickBot="1" x14ac:dyDescent="0.3">
      <c r="C41" s="142"/>
      <c r="D41" s="143" t="s">
        <v>81</v>
      </c>
      <c r="E41" s="144" t="s">
        <v>82</v>
      </c>
      <c r="F41" s="144" t="s">
        <v>83</v>
      </c>
      <c r="G41" s="145" t="s">
        <v>29</v>
      </c>
      <c r="H41" s="129"/>
    </row>
    <row r="42" spans="3:8" x14ac:dyDescent="0.25">
      <c r="C42" s="36"/>
      <c r="D42" s="36"/>
      <c r="E42" s="36"/>
      <c r="F42" s="36"/>
      <c r="G42" s="36"/>
      <c r="H42" s="129"/>
    </row>
    <row r="43" spans="3:8" x14ac:dyDescent="0.25">
      <c r="C43" s="89"/>
      <c r="D43" s="89"/>
      <c r="E43" s="89"/>
      <c r="F43" s="89"/>
      <c r="G43" s="89"/>
      <c r="H43" s="129"/>
    </row>
    <row r="44" spans="3:8" x14ac:dyDescent="0.25">
      <c r="C44" s="89"/>
      <c r="D44" s="89"/>
      <c r="E44" s="89"/>
      <c r="F44" s="89"/>
      <c r="G44" s="89"/>
      <c r="H44" s="129"/>
    </row>
    <row r="45" spans="3:8" x14ac:dyDescent="0.25">
      <c r="C45" s="89"/>
      <c r="D45" s="89"/>
      <c r="E45" s="89"/>
      <c r="F45" s="89"/>
      <c r="G45" s="89"/>
      <c r="H45" s="129"/>
    </row>
    <row r="46" spans="3:8" x14ac:dyDescent="0.25">
      <c r="C46" s="89"/>
      <c r="D46" s="89"/>
      <c r="E46" s="146"/>
      <c r="F46" s="89"/>
      <c r="G46" s="89"/>
      <c r="H46" s="129"/>
    </row>
    <row r="47" spans="3:8" x14ac:dyDescent="0.25">
      <c r="C47" s="89"/>
      <c r="D47" s="89"/>
      <c r="E47" s="89"/>
      <c r="F47" s="89"/>
      <c r="G47" s="89"/>
      <c r="H47" s="129"/>
    </row>
    <row r="48" spans="3:8" x14ac:dyDescent="0.25">
      <c r="C48" s="89"/>
      <c r="D48" s="89"/>
      <c r="E48" s="89"/>
      <c r="F48" s="89"/>
      <c r="G48" s="89"/>
      <c r="H48" s="129"/>
    </row>
    <row r="49" spans="3:8" x14ac:dyDescent="0.25">
      <c r="C49" s="89"/>
      <c r="D49" s="89"/>
      <c r="E49" s="89"/>
      <c r="F49" s="89"/>
      <c r="G49" s="89"/>
      <c r="H49" s="129"/>
    </row>
    <row r="50" spans="3:8" x14ac:dyDescent="0.25">
      <c r="C50" s="89"/>
      <c r="D50" s="89"/>
      <c r="E50" s="89"/>
      <c r="F50" s="89"/>
      <c r="G50" s="89"/>
      <c r="H50" s="129"/>
    </row>
    <row r="51" spans="3:8" x14ac:dyDescent="0.25">
      <c r="C51" s="89"/>
      <c r="D51" s="89"/>
      <c r="E51" s="89"/>
      <c r="F51" s="89"/>
      <c r="G51" s="89"/>
      <c r="H51" s="129"/>
    </row>
    <row r="52" spans="3:8" x14ac:dyDescent="0.25">
      <c r="C52" s="89"/>
      <c r="D52" s="89"/>
      <c r="E52" s="89"/>
      <c r="F52" s="89"/>
      <c r="G52" s="89"/>
      <c r="H52" s="129"/>
    </row>
    <row r="53" spans="3:8" x14ac:dyDescent="0.25">
      <c r="C53" s="147"/>
      <c r="D53" s="147"/>
      <c r="E53" s="147"/>
      <c r="F53" s="147"/>
      <c r="G53" s="147"/>
      <c r="H53" s="129"/>
    </row>
    <row r="54" spans="3:8" x14ac:dyDescent="0.25">
      <c r="C54" s="147"/>
      <c r="D54" s="147"/>
      <c r="E54" s="147"/>
      <c r="F54" s="147"/>
      <c r="G54" s="147"/>
      <c r="H54" s="129"/>
    </row>
    <row r="55" spans="3:8" x14ac:dyDescent="0.25">
      <c r="C55" s="147"/>
      <c r="D55" s="147"/>
      <c r="E55" s="147"/>
      <c r="F55" s="147"/>
      <c r="G55" s="147"/>
      <c r="H55" s="129"/>
    </row>
    <row r="56" spans="3:8" x14ac:dyDescent="0.25">
      <c r="C56" s="147"/>
      <c r="D56" s="147"/>
      <c r="E56" s="147"/>
      <c r="F56" s="147"/>
      <c r="G56" s="147"/>
      <c r="H56" s="129"/>
    </row>
    <row r="57" spans="3:8" x14ac:dyDescent="0.25">
      <c r="C57" s="147"/>
      <c r="D57" s="147"/>
      <c r="E57" s="147"/>
      <c r="F57" s="147"/>
      <c r="G57" s="147"/>
      <c r="H57" s="129"/>
    </row>
    <row r="58" spans="3:8" x14ac:dyDescent="0.25">
      <c r="C58" s="147"/>
      <c r="D58" s="147"/>
      <c r="E58" s="147"/>
      <c r="F58" s="147"/>
      <c r="G58" s="147"/>
      <c r="H58" s="129"/>
    </row>
    <row r="59" spans="3:8" x14ac:dyDescent="0.25">
      <c r="C59" s="147"/>
      <c r="D59" s="147"/>
      <c r="E59" s="147"/>
      <c r="F59" s="147"/>
      <c r="G59" s="147"/>
      <c r="H59" s="129"/>
    </row>
    <row r="60" spans="3:8" x14ac:dyDescent="0.25">
      <c r="C60" s="147"/>
      <c r="D60" s="147"/>
      <c r="E60" s="147"/>
      <c r="F60" s="147"/>
      <c r="G60" s="147"/>
      <c r="H60" s="129"/>
    </row>
    <row r="61" spans="3:8" x14ac:dyDescent="0.25">
      <c r="C61" s="147"/>
      <c r="D61" s="147"/>
      <c r="E61" s="147"/>
      <c r="F61" s="147"/>
      <c r="G61" s="147"/>
      <c r="H61" s="129"/>
    </row>
    <row r="62" spans="3:8" x14ac:dyDescent="0.25">
      <c r="C62" s="147"/>
      <c r="D62" s="147"/>
      <c r="E62" s="147"/>
      <c r="F62" s="147"/>
      <c r="G62" s="147"/>
      <c r="H62" s="129"/>
    </row>
    <row r="63" spans="3:8" x14ac:dyDescent="0.25">
      <c r="C63" s="147"/>
      <c r="D63" s="147"/>
      <c r="E63" s="147"/>
      <c r="F63" s="147"/>
      <c r="G63" s="147"/>
      <c r="H63" s="129"/>
    </row>
    <row r="64" spans="3:8" ht="15.75" thickBot="1" x14ac:dyDescent="0.3">
      <c r="C64" s="148"/>
      <c r="D64" s="148"/>
      <c r="E64" s="148"/>
      <c r="F64" s="148"/>
      <c r="G64" s="148"/>
      <c r="H64" s="129"/>
    </row>
    <row r="65" spans="3:8" ht="15.75" thickBot="1" x14ac:dyDescent="0.3">
      <c r="C65" s="149" t="s">
        <v>91</v>
      </c>
      <c r="D65" s="150"/>
      <c r="E65" s="150"/>
      <c r="F65" s="150"/>
      <c r="G65" s="153">
        <f>SUM(G42:G64)</f>
        <v>0</v>
      </c>
      <c r="H65" s="129"/>
    </row>
    <row r="66" spans="3:8" x14ac:dyDescent="0.25">
      <c r="C66" s="129"/>
      <c r="D66" s="129"/>
      <c r="E66" s="129"/>
      <c r="F66" s="129"/>
      <c r="G66" s="129"/>
      <c r="H66" s="129"/>
    </row>
    <row r="67" spans="3:8" x14ac:dyDescent="0.25">
      <c r="C67" s="129"/>
      <c r="D67" s="129"/>
      <c r="E67" s="129"/>
      <c r="F67" s="129"/>
      <c r="G67" s="129"/>
      <c r="H67" s="129"/>
    </row>
    <row r="68" spans="3:8" x14ac:dyDescent="0.25">
      <c r="C68" s="87" t="s">
        <v>84</v>
      </c>
    </row>
    <row r="69" spans="3:8" x14ac:dyDescent="0.25">
      <c r="C69" s="89" t="s">
        <v>85</v>
      </c>
      <c r="D69" s="89"/>
      <c r="E69" s="89"/>
      <c r="F69" s="151">
        <f>+F13</f>
        <v>0</v>
      </c>
    </row>
    <row r="70" spans="3:8" x14ac:dyDescent="0.25">
      <c r="C70" s="89"/>
      <c r="D70" s="89"/>
      <c r="E70" s="89"/>
      <c r="F70" s="89"/>
    </row>
    <row r="71" spans="3:8" x14ac:dyDescent="0.25">
      <c r="C71" s="89" t="s">
        <v>86</v>
      </c>
      <c r="D71" s="89"/>
      <c r="E71" s="89"/>
      <c r="F71" s="224">
        <f>+H24</f>
        <v>0</v>
      </c>
    </row>
    <row r="72" spans="3:8" x14ac:dyDescent="0.25">
      <c r="C72" s="89" t="s">
        <v>33</v>
      </c>
      <c r="D72" s="89"/>
      <c r="E72" s="89"/>
      <c r="F72" s="224">
        <f>+F37</f>
        <v>0</v>
      </c>
    </row>
    <row r="73" spans="3:8" x14ac:dyDescent="0.25">
      <c r="C73" s="89" t="s">
        <v>92</v>
      </c>
      <c r="D73" s="89"/>
      <c r="E73" s="89"/>
      <c r="F73" s="224">
        <f>+G65</f>
        <v>0</v>
      </c>
    </row>
    <row r="74" spans="3:8" x14ac:dyDescent="0.25">
      <c r="C74" s="89" t="s">
        <v>29</v>
      </c>
      <c r="D74" s="89"/>
      <c r="E74" s="89"/>
      <c r="F74" s="224">
        <f>SUM(F71:F73)</f>
        <v>0</v>
      </c>
    </row>
    <row r="76" spans="3:8" x14ac:dyDescent="0.25">
      <c r="C76" s="87" t="s">
        <v>87</v>
      </c>
      <c r="F76" s="87" t="e">
        <f>+F74/F69</f>
        <v>#DIV/0!</v>
      </c>
    </row>
    <row r="77" spans="3:8" x14ac:dyDescent="0.25">
      <c r="C77" s="87" t="s">
        <v>88</v>
      </c>
      <c r="F77" s="87" t="e">
        <f>(+D22+D21)/F69</f>
        <v>#DIV/0!</v>
      </c>
    </row>
    <row r="78" spans="3:8" ht="15.75" thickBot="1" x14ac:dyDescent="0.3"/>
    <row r="79" spans="3:8" ht="15.75" thickBot="1" x14ac:dyDescent="0.3">
      <c r="C79" s="152" t="s">
        <v>94</v>
      </c>
      <c r="F79" s="131"/>
    </row>
    <row r="81" spans="3:8" ht="15.75" thickBot="1" x14ac:dyDescent="0.3"/>
    <row r="82" spans="3:8" ht="15.75" thickBot="1" x14ac:dyDescent="0.3">
      <c r="C82" s="87" t="s">
        <v>90</v>
      </c>
      <c r="F82" s="131" t="e">
        <f>+F76*F79</f>
        <v>#DIV/0!</v>
      </c>
    </row>
    <row r="88" spans="3:8" x14ac:dyDescent="0.25">
      <c r="C88" s="129"/>
      <c r="D88" s="129"/>
      <c r="E88" s="129"/>
      <c r="F88" s="129"/>
      <c r="G88" s="129"/>
      <c r="H88" s="129"/>
    </row>
    <row r="89" spans="3:8" x14ac:dyDescent="0.25">
      <c r="C89" s="129"/>
      <c r="D89" s="129"/>
      <c r="E89" s="129"/>
      <c r="F89" s="129"/>
      <c r="G89" s="129"/>
      <c r="H89" s="129"/>
    </row>
    <row r="102" spans="3:8" x14ac:dyDescent="0.25">
      <c r="C102" s="129"/>
      <c r="D102" s="129"/>
      <c r="E102" s="129"/>
      <c r="F102" s="129"/>
      <c r="G102" s="129"/>
      <c r="H102" s="129"/>
    </row>
  </sheetData>
  <mergeCells count="13">
    <mergeCell ref="C24:G24"/>
    <mergeCell ref="C26:D26"/>
    <mergeCell ref="C28:G28"/>
    <mergeCell ref="C1:H1"/>
    <mergeCell ref="C7:H7"/>
    <mergeCell ref="C9:H9"/>
    <mergeCell ref="D11:F11"/>
    <mergeCell ref="C13:C15"/>
    <mergeCell ref="D13:E13"/>
    <mergeCell ref="G13:G15"/>
    <mergeCell ref="D5:H5"/>
    <mergeCell ref="H13:H15"/>
    <mergeCell ref="D14:D15"/>
  </mergeCells>
  <hyperlinks>
    <hyperlink ref="B9" location="INDICE!A1" display="INDICE" xr:uid="{00000000-0004-0000-0A00-000000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3"/>
  <sheetViews>
    <sheetView showGridLines="0" zoomScaleNormal="100" workbookViewId="0">
      <pane xSplit="3" ySplit="7" topLeftCell="D8" activePane="bottomRight" state="frozen"/>
      <selection pane="topRight" activeCell="D1" sqref="D1"/>
      <selection pane="bottomLeft" activeCell="A6" sqref="A6"/>
      <selection pane="bottomRight" activeCell="A7" sqref="A1:XFD7"/>
    </sheetView>
  </sheetViews>
  <sheetFormatPr baseColWidth="10" defaultRowHeight="15" x14ac:dyDescent="0.25"/>
  <cols>
    <col min="1" max="1" width="2.42578125" customWidth="1"/>
    <col min="2" max="2" width="2.5703125" customWidth="1"/>
    <col min="3" max="3" width="45.28515625" customWidth="1"/>
    <col min="4" max="4" width="11.5703125" bestFit="1" customWidth="1"/>
  </cols>
  <sheetData>
    <row r="1" spans="1:16" s="87" customFormat="1" x14ac:dyDescent="0.25">
      <c r="C1" s="141" t="s">
        <v>133</v>
      </c>
    </row>
    <row r="2" spans="1:16" s="87" customFormat="1" x14ac:dyDescent="0.25"/>
    <row r="3" spans="1:16" x14ac:dyDescent="0.25">
      <c r="A3" s="60"/>
      <c r="C3" s="58" t="s">
        <v>48</v>
      </c>
    </row>
    <row r="4" spans="1:16" ht="21" x14ac:dyDescent="0.35">
      <c r="C4" s="229" t="str">
        <f>+INDICE!B7</f>
        <v>NOMBRE DE LA EMPRESA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</row>
    <row r="5" spans="1:16" ht="21" x14ac:dyDescent="0.35">
      <c r="C5" s="66" t="s">
        <v>107</v>
      </c>
      <c r="D5" s="66"/>
      <c r="E5" s="66"/>
      <c r="F5" s="66"/>
      <c r="G5" s="66"/>
      <c r="H5" s="173" t="str">
        <f>+INDICE!D8</f>
        <v>ENERO</v>
      </c>
      <c r="I5" s="173">
        <f>+INDICE!F8</f>
        <v>2019</v>
      </c>
      <c r="J5" s="66"/>
      <c r="K5" s="66"/>
      <c r="L5" s="66"/>
      <c r="M5" s="66"/>
      <c r="N5" s="66"/>
      <c r="O5" s="66"/>
      <c r="P5" s="66"/>
    </row>
    <row r="6" spans="1:16" s="87" customFormat="1" ht="21" x14ac:dyDescent="0.35">
      <c r="C6" s="66"/>
      <c r="D6" s="66"/>
      <c r="E6" s="66"/>
      <c r="F6" s="66"/>
      <c r="G6" s="66"/>
      <c r="H6" s="173"/>
      <c r="I6" s="173"/>
      <c r="J6" s="66"/>
      <c r="K6" s="66"/>
      <c r="L6" s="66"/>
      <c r="M6" s="66"/>
      <c r="N6" s="66"/>
      <c r="O6" s="66"/>
      <c r="P6" s="66"/>
    </row>
    <row r="7" spans="1:16" x14ac:dyDescent="0.25">
      <c r="C7" s="23" t="s">
        <v>30</v>
      </c>
      <c r="D7" s="23">
        <v>1</v>
      </c>
      <c r="E7" s="23">
        <v>2</v>
      </c>
      <c r="F7" s="23">
        <v>3</v>
      </c>
      <c r="G7" s="23">
        <v>4</v>
      </c>
      <c r="H7" s="23">
        <v>5</v>
      </c>
      <c r="I7" s="23">
        <v>6</v>
      </c>
      <c r="J7" s="23">
        <v>7</v>
      </c>
      <c r="K7" s="23">
        <v>8</v>
      </c>
      <c r="L7" s="23">
        <v>9</v>
      </c>
      <c r="M7" s="23">
        <v>10</v>
      </c>
      <c r="N7" s="23">
        <v>11</v>
      </c>
      <c r="O7" s="23">
        <v>12</v>
      </c>
      <c r="P7" s="24" t="s">
        <v>29</v>
      </c>
    </row>
    <row r="8" spans="1:16" ht="45" hidden="1" x14ac:dyDescent="0.25">
      <c r="C8" s="67" t="s">
        <v>115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>
        <f t="shared" ref="P8:P31" si="0">SUM(D8:O8)</f>
        <v>0</v>
      </c>
    </row>
    <row r="9" spans="1:16" x14ac:dyDescent="0.25">
      <c r="C9" s="214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25">
        <f t="shared" si="0"/>
        <v>0</v>
      </c>
    </row>
    <row r="10" spans="1:16" x14ac:dyDescent="0.25">
      <c r="C10" s="214"/>
      <c r="D10" s="73"/>
      <c r="E10" s="25"/>
      <c r="F10" s="25"/>
      <c r="G10" s="25"/>
      <c r="H10" s="25"/>
      <c r="I10" s="215"/>
      <c r="J10" s="25"/>
      <c r="K10" s="25"/>
      <c r="L10" s="25"/>
      <c r="M10" s="25"/>
      <c r="N10" s="25"/>
      <c r="O10" s="25"/>
      <c r="P10" s="92">
        <f t="shared" si="0"/>
        <v>0</v>
      </c>
    </row>
    <row r="11" spans="1:16" x14ac:dyDescent="0.25">
      <c r="C11" s="100"/>
      <c r="D11" s="73"/>
      <c r="E11" s="25"/>
      <c r="F11" s="25"/>
      <c r="G11" s="25"/>
      <c r="H11" s="25"/>
      <c r="I11" s="215"/>
      <c r="J11" s="25"/>
      <c r="K11" s="25"/>
      <c r="L11" s="25"/>
      <c r="M11" s="25"/>
      <c r="N11" s="25"/>
      <c r="O11" s="25"/>
      <c r="P11" s="92">
        <f t="shared" si="0"/>
        <v>0</v>
      </c>
    </row>
    <row r="12" spans="1:16" x14ac:dyDescent="0.25">
      <c r="C12" s="100"/>
      <c r="D12" s="73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92">
        <f t="shared" si="0"/>
        <v>0</v>
      </c>
    </row>
    <row r="13" spans="1:16" x14ac:dyDescent="0.25">
      <c r="C13" s="74"/>
      <c r="D13" s="73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92">
        <f t="shared" si="0"/>
        <v>0</v>
      </c>
    </row>
    <row r="14" spans="1:16" x14ac:dyDescent="0.25">
      <c r="C14" s="74"/>
      <c r="D14" s="73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92">
        <f t="shared" si="0"/>
        <v>0</v>
      </c>
    </row>
    <row r="15" spans="1:16" x14ac:dyDescent="0.25">
      <c r="C15" s="74"/>
      <c r="D15" s="73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92">
        <f t="shared" si="0"/>
        <v>0</v>
      </c>
    </row>
    <row r="16" spans="1:16" x14ac:dyDescent="0.25">
      <c r="C16" s="74"/>
      <c r="D16" s="73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92">
        <f t="shared" si="0"/>
        <v>0</v>
      </c>
    </row>
    <row r="17" spans="3:17" x14ac:dyDescent="0.25">
      <c r="C17" s="74"/>
      <c r="D17" s="73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92">
        <f t="shared" si="0"/>
        <v>0</v>
      </c>
    </row>
    <row r="18" spans="3:17" x14ac:dyDescent="0.25">
      <c r="C18" s="74"/>
      <c r="D18" s="73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92">
        <f t="shared" si="0"/>
        <v>0</v>
      </c>
    </row>
    <row r="19" spans="3:17" x14ac:dyDescent="0.25">
      <c r="C19" s="74"/>
      <c r="D19" s="73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92">
        <f t="shared" si="0"/>
        <v>0</v>
      </c>
    </row>
    <row r="20" spans="3:17" x14ac:dyDescent="0.25">
      <c r="C20" s="74"/>
      <c r="D20" s="73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92">
        <f t="shared" si="0"/>
        <v>0</v>
      </c>
    </row>
    <row r="21" spans="3:17" x14ac:dyDescent="0.25">
      <c r="C21" s="74"/>
      <c r="D21" s="73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2">
        <f t="shared" si="0"/>
        <v>0</v>
      </c>
    </row>
    <row r="22" spans="3:17" x14ac:dyDescent="0.25">
      <c r="C22" s="74"/>
      <c r="D22" s="73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92">
        <f t="shared" si="0"/>
        <v>0</v>
      </c>
    </row>
    <row r="23" spans="3:17" x14ac:dyDescent="0.25">
      <c r="C23" s="74"/>
      <c r="D23" s="73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92">
        <f t="shared" si="0"/>
        <v>0</v>
      </c>
    </row>
    <row r="24" spans="3:17" x14ac:dyDescent="0.25">
      <c r="C24" s="74"/>
      <c r="D24" s="73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92">
        <f t="shared" si="0"/>
        <v>0</v>
      </c>
    </row>
    <row r="25" spans="3:17" x14ac:dyDescent="0.25">
      <c r="C25" s="74"/>
      <c r="D25" s="73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92">
        <f t="shared" si="0"/>
        <v>0</v>
      </c>
    </row>
    <row r="26" spans="3:17" x14ac:dyDescent="0.25">
      <c r="C26" s="74"/>
      <c r="D26" s="73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>
        <f t="shared" si="0"/>
        <v>0</v>
      </c>
    </row>
    <row r="27" spans="3:17" x14ac:dyDescent="0.25">
      <c r="C27" s="74"/>
      <c r="D27" s="73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>
        <f t="shared" si="0"/>
        <v>0</v>
      </c>
    </row>
    <row r="28" spans="3:17" x14ac:dyDescent="0.25">
      <c r="C28" s="74"/>
      <c r="D28" s="73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>
        <f t="shared" si="0"/>
        <v>0</v>
      </c>
    </row>
    <row r="29" spans="3:17" x14ac:dyDescent="0.25">
      <c r="C29" s="74"/>
      <c r="D29" s="73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>
        <f t="shared" si="0"/>
        <v>0</v>
      </c>
    </row>
    <row r="30" spans="3:17" x14ac:dyDescent="0.25">
      <c r="C30" s="74"/>
      <c r="D30" s="73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>
        <f t="shared" si="0"/>
        <v>0</v>
      </c>
    </row>
    <row r="31" spans="3:17" ht="15.75" thickBot="1" x14ac:dyDescent="0.3">
      <c r="C31" s="74"/>
      <c r="D31" s="73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>
        <f t="shared" si="0"/>
        <v>0</v>
      </c>
    </row>
    <row r="32" spans="3:17" ht="15.75" thickBot="1" x14ac:dyDescent="0.3">
      <c r="C32" s="22" t="s">
        <v>31</v>
      </c>
      <c r="D32" s="79">
        <f t="shared" ref="D32:P32" si="1">SUM(D8:D31)</f>
        <v>0</v>
      </c>
      <c r="E32" s="27">
        <f t="shared" si="1"/>
        <v>0</v>
      </c>
      <c r="F32" s="27">
        <f t="shared" si="1"/>
        <v>0</v>
      </c>
      <c r="G32" s="27">
        <f t="shared" si="1"/>
        <v>0</v>
      </c>
      <c r="H32" s="27">
        <f t="shared" si="1"/>
        <v>0</v>
      </c>
      <c r="I32" s="27">
        <f t="shared" si="1"/>
        <v>0</v>
      </c>
      <c r="J32" s="27">
        <f t="shared" si="1"/>
        <v>0</v>
      </c>
      <c r="K32" s="27">
        <f t="shared" si="1"/>
        <v>0</v>
      </c>
      <c r="L32" s="27">
        <f t="shared" si="1"/>
        <v>0</v>
      </c>
      <c r="M32" s="27">
        <f t="shared" si="1"/>
        <v>0</v>
      </c>
      <c r="N32" s="27">
        <f t="shared" si="1"/>
        <v>0</v>
      </c>
      <c r="O32" s="27">
        <f t="shared" si="1"/>
        <v>0</v>
      </c>
      <c r="P32" s="27">
        <f t="shared" si="1"/>
        <v>0</v>
      </c>
      <c r="Q32" s="208">
        <f>SUM(D32:O32)</f>
        <v>0</v>
      </c>
    </row>
    <row r="33" spans="3:17" s="213" customFormat="1" x14ac:dyDescent="0.25">
      <c r="C33" s="210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2"/>
    </row>
  </sheetData>
  <mergeCells count="1">
    <mergeCell ref="C4:P4"/>
  </mergeCells>
  <hyperlinks>
    <hyperlink ref="C3" location="INDICE!A1" display="INDICE" xr:uid="{00000000-0004-0000-0100-000000000000}"/>
  </hyperlink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Q19"/>
  <sheetViews>
    <sheetView showGridLines="0" zoomScaleNormal="100" workbookViewId="0">
      <selection activeCell="L13" sqref="L13"/>
    </sheetView>
  </sheetViews>
  <sheetFormatPr baseColWidth="10" defaultColWidth="9.140625" defaultRowHeight="15" x14ac:dyDescent="0.25"/>
  <cols>
    <col min="1" max="1" width="1.28515625" style="87" customWidth="1"/>
    <col min="2" max="2" width="2.42578125" style="87" customWidth="1"/>
    <col min="3" max="3" width="38.5703125" style="87" bestFit="1" customWidth="1"/>
    <col min="4" max="16384" width="9.140625" style="87"/>
  </cols>
  <sheetData>
    <row r="1" spans="3:16" x14ac:dyDescent="0.25">
      <c r="C1" s="141" t="s">
        <v>133</v>
      </c>
    </row>
    <row r="3" spans="3:16" x14ac:dyDescent="0.25">
      <c r="C3" s="99" t="s">
        <v>48</v>
      </c>
    </row>
    <row r="4" spans="3:16" ht="21" x14ac:dyDescent="0.35">
      <c r="C4" s="229" t="str">
        <f>+INDICE!B7</f>
        <v>NOMBRE DE LA EMPRESA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</row>
    <row r="5" spans="3:16" ht="21" x14ac:dyDescent="0.35">
      <c r="C5" s="167" t="s">
        <v>69</v>
      </c>
      <c r="D5" s="167"/>
      <c r="E5" s="174" t="str">
        <f>+'INGRESOS OPERATIVOS'!H5</f>
        <v>ENERO</v>
      </c>
      <c r="F5" s="174">
        <f>+'INGRESOS OPERATIVOS'!I5</f>
        <v>2019</v>
      </c>
      <c r="G5" s="167"/>
      <c r="H5" s="167"/>
      <c r="I5" s="167"/>
      <c r="J5" s="167"/>
      <c r="K5" s="167"/>
      <c r="L5" s="167"/>
      <c r="M5" s="167"/>
      <c r="N5" s="167"/>
      <c r="O5" s="167"/>
      <c r="P5" s="167"/>
    </row>
    <row r="6" spans="3:16" ht="21" x14ac:dyDescent="0.35"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</row>
    <row r="7" spans="3:16" x14ac:dyDescent="0.25">
      <c r="C7" s="86"/>
      <c r="D7" s="43">
        <v>1</v>
      </c>
      <c r="E7" s="43">
        <v>2</v>
      </c>
      <c r="F7" s="43">
        <v>3</v>
      </c>
      <c r="G7" s="43">
        <v>4</v>
      </c>
      <c r="H7" s="43">
        <v>5</v>
      </c>
      <c r="I7" s="43">
        <v>6</v>
      </c>
      <c r="J7" s="43">
        <v>7</v>
      </c>
      <c r="K7" s="43">
        <v>8</v>
      </c>
      <c r="L7" s="43">
        <v>9</v>
      </c>
      <c r="M7" s="43">
        <v>10</v>
      </c>
      <c r="N7" s="43">
        <v>11</v>
      </c>
      <c r="O7" s="43">
        <v>12</v>
      </c>
      <c r="P7" s="44" t="s">
        <v>29</v>
      </c>
    </row>
    <row r="8" spans="3:16" ht="15.75" x14ac:dyDescent="0.25">
      <c r="C8" s="216"/>
      <c r="D8" s="101"/>
      <c r="E8" s="92"/>
      <c r="F8" s="92"/>
      <c r="G8" s="92"/>
      <c r="H8" s="92"/>
      <c r="I8" s="215"/>
      <c r="J8" s="92"/>
      <c r="K8" s="92"/>
      <c r="L8" s="92"/>
      <c r="M8" s="92"/>
      <c r="N8" s="92"/>
      <c r="O8" s="92"/>
      <c r="P8" s="92">
        <f t="shared" ref="P8:P18" si="0">SUM(D8:O8)</f>
        <v>0</v>
      </c>
    </row>
    <row r="9" spans="3:16" ht="15.75" x14ac:dyDescent="0.25">
      <c r="C9" s="217"/>
      <c r="D9" s="92"/>
      <c r="E9" s="92"/>
      <c r="F9" s="92"/>
      <c r="G9" s="92"/>
      <c r="H9" s="92"/>
      <c r="I9" s="215"/>
      <c r="J9" s="92"/>
      <c r="K9" s="92"/>
      <c r="L9" s="92"/>
      <c r="M9" s="92"/>
      <c r="N9" s="92"/>
      <c r="O9" s="92"/>
      <c r="P9" s="92">
        <f t="shared" si="0"/>
        <v>0</v>
      </c>
    </row>
    <row r="10" spans="3:16" ht="15.75" x14ac:dyDescent="0.25">
      <c r="C10" s="218"/>
      <c r="D10" s="101"/>
      <c r="E10" s="92"/>
      <c r="F10" s="92"/>
      <c r="G10" s="92"/>
      <c r="H10" s="92"/>
      <c r="I10" s="215"/>
      <c r="J10" s="92"/>
      <c r="K10" s="92"/>
      <c r="L10" s="92"/>
      <c r="M10" s="92"/>
      <c r="N10" s="92"/>
      <c r="O10" s="92"/>
      <c r="P10" s="92">
        <f t="shared" si="0"/>
        <v>0</v>
      </c>
    </row>
    <row r="11" spans="3:16" ht="15.75" x14ac:dyDescent="0.25">
      <c r="C11" s="218"/>
      <c r="D11" s="101"/>
      <c r="E11" s="92"/>
      <c r="F11" s="92"/>
      <c r="G11" s="92"/>
      <c r="H11" s="92"/>
      <c r="I11" s="215"/>
      <c r="J11" s="92"/>
      <c r="K11" s="92"/>
      <c r="L11" s="92"/>
      <c r="M11" s="92"/>
      <c r="N11" s="92"/>
      <c r="O11" s="92"/>
      <c r="P11" s="92">
        <f t="shared" si="0"/>
        <v>0</v>
      </c>
    </row>
    <row r="12" spans="3:16" ht="15.75" x14ac:dyDescent="0.25">
      <c r="C12" s="121"/>
      <c r="D12" s="101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>
        <f t="shared" si="0"/>
        <v>0</v>
      </c>
    </row>
    <row r="13" spans="3:16" ht="15.75" x14ac:dyDescent="0.25">
      <c r="C13" s="121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>
        <f t="shared" si="0"/>
        <v>0</v>
      </c>
    </row>
    <row r="14" spans="3:16" ht="15.75" x14ac:dyDescent="0.25">
      <c r="C14" s="121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>
        <f t="shared" si="0"/>
        <v>0</v>
      </c>
    </row>
    <row r="15" spans="3:16" ht="15.75" x14ac:dyDescent="0.25">
      <c r="C15" s="121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>
        <f t="shared" si="0"/>
        <v>0</v>
      </c>
    </row>
    <row r="16" spans="3:16" ht="15.75" x14ac:dyDescent="0.25">
      <c r="C16" s="121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>
        <f t="shared" si="0"/>
        <v>0</v>
      </c>
    </row>
    <row r="17" spans="3:17" ht="15.75" x14ac:dyDescent="0.25">
      <c r="C17" s="121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>
        <f t="shared" si="0"/>
        <v>0</v>
      </c>
    </row>
    <row r="18" spans="3:17" ht="15.75" thickBot="1" x14ac:dyDescent="0.3">
      <c r="C18" s="91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2">
        <f t="shared" si="0"/>
        <v>0</v>
      </c>
    </row>
    <row r="19" spans="3:17" ht="15.75" thickBot="1" x14ac:dyDescent="0.3">
      <c r="C19" s="45" t="s">
        <v>31</v>
      </c>
      <c r="D19" s="46">
        <f t="shared" ref="D19:P19" si="1">SUM(D8:D18)</f>
        <v>0</v>
      </c>
      <c r="E19" s="46">
        <f t="shared" si="1"/>
        <v>0</v>
      </c>
      <c r="F19" s="46">
        <f t="shared" si="1"/>
        <v>0</v>
      </c>
      <c r="G19" s="46">
        <f t="shared" si="1"/>
        <v>0</v>
      </c>
      <c r="H19" s="46">
        <f t="shared" si="1"/>
        <v>0</v>
      </c>
      <c r="I19" s="46">
        <f t="shared" si="1"/>
        <v>0</v>
      </c>
      <c r="J19" s="46">
        <f t="shared" si="1"/>
        <v>0</v>
      </c>
      <c r="K19" s="46">
        <f t="shared" si="1"/>
        <v>0</v>
      </c>
      <c r="L19" s="46">
        <f t="shared" si="1"/>
        <v>0</v>
      </c>
      <c r="M19" s="46">
        <f t="shared" si="1"/>
        <v>0</v>
      </c>
      <c r="N19" s="46">
        <f t="shared" si="1"/>
        <v>0</v>
      </c>
      <c r="O19" s="46">
        <f t="shared" si="1"/>
        <v>0</v>
      </c>
      <c r="P19" s="46">
        <f t="shared" si="1"/>
        <v>0</v>
      </c>
      <c r="Q19" s="208">
        <f>SUM(D19:O19)</f>
        <v>0</v>
      </c>
    </row>
  </sheetData>
  <mergeCells count="2">
    <mergeCell ref="C4:P4"/>
    <mergeCell ref="C6:P6"/>
  </mergeCells>
  <hyperlinks>
    <hyperlink ref="C3" location="INDICE!A1" display="INDICE" xr:uid="{00000000-0004-0000-0200-000000000000}"/>
  </hyperlink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P49"/>
  <sheetViews>
    <sheetView showGridLines="0" zoomScale="85" zoomScaleNormal="85" workbookViewId="0">
      <pane xSplit="3" ySplit="7" topLeftCell="D8" activePane="bottomRight" state="frozen"/>
      <selection pane="topRight" activeCell="D1" sqref="D1"/>
      <selection pane="bottomLeft" activeCell="A6" sqref="A6"/>
      <selection pane="bottomRight" activeCell="N5" sqref="N5"/>
    </sheetView>
  </sheetViews>
  <sheetFormatPr baseColWidth="10" defaultRowHeight="15" x14ac:dyDescent="0.25"/>
  <cols>
    <col min="1" max="1" width="1.140625" customWidth="1"/>
    <col min="2" max="2" width="1.28515625" customWidth="1"/>
    <col min="3" max="3" width="47" customWidth="1"/>
    <col min="4" max="4" width="12.7109375" customWidth="1"/>
  </cols>
  <sheetData>
    <row r="1" spans="3:16" s="87" customFormat="1" x14ac:dyDescent="0.25">
      <c r="C1" s="141" t="s">
        <v>133</v>
      </c>
    </row>
    <row r="2" spans="3:16" s="87" customFormat="1" x14ac:dyDescent="0.25"/>
    <row r="3" spans="3:16" x14ac:dyDescent="0.25">
      <c r="C3" s="58" t="s">
        <v>48</v>
      </c>
    </row>
    <row r="4" spans="3:16" ht="21" x14ac:dyDescent="0.35">
      <c r="C4" s="65" t="str">
        <f>+INDICE!B7</f>
        <v>NOMBRE DE LA EMPRESA</v>
      </c>
    </row>
    <row r="5" spans="3:16" ht="21" x14ac:dyDescent="0.35">
      <c r="C5" s="65" t="s">
        <v>108</v>
      </c>
      <c r="D5" s="173" t="str">
        <f>+'INGRESOS OPERATIVOS'!H5</f>
        <v>ENERO</v>
      </c>
      <c r="E5" s="173">
        <f>+'INGRESOS OPERATIVOS'!I5</f>
        <v>2019</v>
      </c>
    </row>
    <row r="6" spans="3:16" ht="21" x14ac:dyDescent="0.35">
      <c r="C6" s="65"/>
    </row>
    <row r="7" spans="3:16" ht="15.75" thickBot="1" x14ac:dyDescent="0.3">
      <c r="C7" s="21" t="s">
        <v>30</v>
      </c>
      <c r="D7" s="21">
        <v>1</v>
      </c>
      <c r="E7" s="21">
        <v>2</v>
      </c>
      <c r="F7" s="21">
        <v>3</v>
      </c>
      <c r="G7" s="21">
        <v>4</v>
      </c>
      <c r="H7" s="91">
        <v>5</v>
      </c>
      <c r="I7" s="91">
        <v>6</v>
      </c>
      <c r="J7" s="91">
        <v>7</v>
      </c>
      <c r="K7" s="91">
        <v>8</v>
      </c>
      <c r="L7" s="91">
        <v>9</v>
      </c>
      <c r="M7" s="91">
        <v>10</v>
      </c>
      <c r="N7" s="91">
        <v>11</v>
      </c>
      <c r="O7" s="91">
        <v>12</v>
      </c>
      <c r="P7" s="28" t="s">
        <v>29</v>
      </c>
    </row>
    <row r="8" spans="3:16" ht="15.75" x14ac:dyDescent="0.25">
      <c r="C8" s="205" t="s">
        <v>33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</row>
    <row r="9" spans="3:16" x14ac:dyDescent="0.25">
      <c r="C9" s="31" t="s">
        <v>125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38">
        <f t="shared" ref="P9:P34" si="0">SUM(D9:O9)</f>
        <v>0</v>
      </c>
    </row>
    <row r="10" spans="3:16" x14ac:dyDescent="0.25">
      <c r="C10" s="31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38">
        <f t="shared" si="0"/>
        <v>0</v>
      </c>
    </row>
    <row r="11" spans="3:16" x14ac:dyDescent="0.25">
      <c r="C11" s="32"/>
      <c r="D11" s="7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38">
        <f t="shared" si="0"/>
        <v>0</v>
      </c>
    </row>
    <row r="12" spans="3:16" x14ac:dyDescent="0.25">
      <c r="C12" s="32"/>
      <c r="D12" s="77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38">
        <f t="shared" si="0"/>
        <v>0</v>
      </c>
    </row>
    <row r="13" spans="3:16" x14ac:dyDescent="0.25">
      <c r="C13" s="20"/>
      <c r="D13" s="77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38">
        <f t="shared" si="0"/>
        <v>0</v>
      </c>
    </row>
    <row r="14" spans="3:16" x14ac:dyDescent="0.25">
      <c r="C14" s="32"/>
      <c r="D14" s="77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38">
        <f t="shared" si="0"/>
        <v>0</v>
      </c>
    </row>
    <row r="15" spans="3:16" x14ac:dyDescent="0.25">
      <c r="C15" s="32"/>
      <c r="D15" s="76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38">
        <f t="shared" si="0"/>
        <v>0</v>
      </c>
    </row>
    <row r="16" spans="3:16" x14ac:dyDescent="0.25">
      <c r="C16" s="63"/>
      <c r="D16" s="80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38">
        <f t="shared" si="0"/>
        <v>0</v>
      </c>
    </row>
    <row r="17" spans="3:16" x14ac:dyDescent="0.25">
      <c r="C17" s="63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38">
        <f t="shared" si="0"/>
        <v>0</v>
      </c>
    </row>
    <row r="18" spans="3:16" x14ac:dyDescent="0.25">
      <c r="C18" s="33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38">
        <f t="shared" si="0"/>
        <v>0</v>
      </c>
    </row>
    <row r="19" spans="3:16" x14ac:dyDescent="0.25">
      <c r="C19" s="32"/>
      <c r="D19" s="80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38">
        <f t="shared" si="0"/>
        <v>0</v>
      </c>
    </row>
    <row r="20" spans="3:16" x14ac:dyDescent="0.25">
      <c r="C20" s="32"/>
      <c r="D20" s="80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38">
        <f t="shared" si="0"/>
        <v>0</v>
      </c>
    </row>
    <row r="21" spans="3:16" x14ac:dyDescent="0.25">
      <c r="C21" s="20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38">
        <f t="shared" si="0"/>
        <v>0</v>
      </c>
    </row>
    <row r="22" spans="3:16" x14ac:dyDescent="0.25">
      <c r="C22" s="32"/>
      <c r="D22" s="80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38">
        <f t="shared" si="0"/>
        <v>0</v>
      </c>
    </row>
    <row r="23" spans="3:16" x14ac:dyDescent="0.25">
      <c r="C23" s="32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38">
        <f t="shared" si="0"/>
        <v>0</v>
      </c>
    </row>
    <row r="24" spans="3:16" x14ac:dyDescent="0.25">
      <c r="C24" s="63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38">
        <f t="shared" si="0"/>
        <v>0</v>
      </c>
    </row>
    <row r="25" spans="3:16" x14ac:dyDescent="0.25">
      <c r="C25" s="34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38">
        <f t="shared" si="0"/>
        <v>0</v>
      </c>
    </row>
    <row r="26" spans="3:16" x14ac:dyDescent="0.25">
      <c r="C26" s="33" t="s">
        <v>60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38">
        <f t="shared" si="0"/>
        <v>0</v>
      </c>
    </row>
    <row r="27" spans="3:16" x14ac:dyDescent="0.25">
      <c r="C27" s="32" t="s">
        <v>52</v>
      </c>
      <c r="D27" s="80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38">
        <f t="shared" si="0"/>
        <v>0</v>
      </c>
    </row>
    <row r="28" spans="3:16" x14ac:dyDescent="0.25">
      <c r="C28" s="32" t="s">
        <v>53</v>
      </c>
      <c r="D28" s="80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38">
        <f t="shared" si="0"/>
        <v>0</v>
      </c>
    </row>
    <row r="29" spans="3:16" x14ac:dyDescent="0.25">
      <c r="C29" s="20" t="s">
        <v>15</v>
      </c>
      <c r="D29" s="80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38">
        <f t="shared" si="0"/>
        <v>0</v>
      </c>
    </row>
    <row r="30" spans="3:16" x14ac:dyDescent="0.25">
      <c r="C30" s="32" t="s">
        <v>36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38">
        <f t="shared" si="0"/>
        <v>0</v>
      </c>
    </row>
    <row r="31" spans="3:16" x14ac:dyDescent="0.25">
      <c r="C31" s="32" t="s">
        <v>34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38">
        <f t="shared" si="0"/>
        <v>0</v>
      </c>
    </row>
    <row r="32" spans="3:16" x14ac:dyDescent="0.25">
      <c r="C32" s="63" t="s">
        <v>35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38">
        <f t="shared" si="0"/>
        <v>0</v>
      </c>
    </row>
    <row r="33" spans="3:16" x14ac:dyDescent="0.25">
      <c r="C33" s="3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38">
        <f t="shared" si="0"/>
        <v>0</v>
      </c>
    </row>
    <row r="34" spans="3:16" ht="15.75" thickBot="1" x14ac:dyDescent="0.3">
      <c r="C34" s="64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38">
        <f t="shared" si="0"/>
        <v>0</v>
      </c>
    </row>
    <row r="35" spans="3:16" ht="15.75" thickBot="1" x14ac:dyDescent="0.3">
      <c r="C35" s="37" t="s">
        <v>51</v>
      </c>
      <c r="D35" s="39">
        <f t="shared" ref="D35:P35" si="1">SUM(D9:D34)</f>
        <v>0</v>
      </c>
      <c r="E35" s="39">
        <f t="shared" si="1"/>
        <v>0</v>
      </c>
      <c r="F35" s="39">
        <f t="shared" si="1"/>
        <v>0</v>
      </c>
      <c r="G35" s="39">
        <f t="shared" si="1"/>
        <v>0</v>
      </c>
      <c r="H35" s="39">
        <f t="shared" si="1"/>
        <v>0</v>
      </c>
      <c r="I35" s="39">
        <f t="shared" si="1"/>
        <v>0</v>
      </c>
      <c r="J35" s="39">
        <f t="shared" si="1"/>
        <v>0</v>
      </c>
      <c r="K35" s="39">
        <f t="shared" si="1"/>
        <v>0</v>
      </c>
      <c r="L35" s="39">
        <f t="shared" si="1"/>
        <v>0</v>
      </c>
      <c r="M35" s="39">
        <f t="shared" si="1"/>
        <v>0</v>
      </c>
      <c r="N35" s="39">
        <f t="shared" si="1"/>
        <v>0</v>
      </c>
      <c r="O35" s="39">
        <f t="shared" si="1"/>
        <v>0</v>
      </c>
      <c r="P35" s="39">
        <f t="shared" si="1"/>
        <v>0</v>
      </c>
    </row>
    <row r="36" spans="3:16" x14ac:dyDescent="0.25">
      <c r="C36" s="35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38"/>
    </row>
    <row r="37" spans="3:16" x14ac:dyDescent="0.25">
      <c r="C37" s="159" t="s">
        <v>126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</row>
    <row r="38" spans="3:16" x14ac:dyDescent="0.25"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</row>
    <row r="39" spans="3:16" x14ac:dyDescent="0.25"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</row>
    <row r="40" spans="3:16" x14ac:dyDescent="0.25"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</row>
    <row r="41" spans="3:16" x14ac:dyDescent="0.25"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</row>
    <row r="42" spans="3:16" x14ac:dyDescent="0.25"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</row>
    <row r="43" spans="3:16" x14ac:dyDescent="0.25"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</row>
    <row r="44" spans="3:16" x14ac:dyDescent="0.25"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</row>
    <row r="45" spans="3:16" x14ac:dyDescent="0.25"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</row>
    <row r="46" spans="3:16" x14ac:dyDescent="0.25"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</row>
    <row r="47" spans="3:16" x14ac:dyDescent="0.25"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</row>
    <row r="48" spans="3:16" x14ac:dyDescent="0.25"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</row>
    <row r="49" spans="4:16" x14ac:dyDescent="0.25"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</row>
  </sheetData>
  <hyperlinks>
    <hyperlink ref="C3" location="INDICE!A1" display="INDICE" xr:uid="{00000000-0004-0000-0300-000000000000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P28"/>
  <sheetViews>
    <sheetView showGridLines="0" zoomScaleNormal="100" workbookViewId="0">
      <selection sqref="A1:A1048576"/>
    </sheetView>
  </sheetViews>
  <sheetFormatPr baseColWidth="10" defaultRowHeight="15" x14ac:dyDescent="0.25"/>
  <cols>
    <col min="1" max="1" width="2" customWidth="1"/>
    <col min="2" max="2" width="38.5703125" bestFit="1" customWidth="1"/>
  </cols>
  <sheetData>
    <row r="1" spans="2:15" s="87" customFormat="1" x14ac:dyDescent="0.25">
      <c r="B1" s="141" t="s">
        <v>133</v>
      </c>
    </row>
    <row r="2" spans="2:15" s="87" customFormat="1" x14ac:dyDescent="0.25"/>
    <row r="3" spans="2:15" x14ac:dyDescent="0.25">
      <c r="B3" s="58" t="s">
        <v>48</v>
      </c>
    </row>
    <row r="4" spans="2:15" ht="21" x14ac:dyDescent="0.35">
      <c r="B4" s="229" t="str">
        <f>+INDICE!B7</f>
        <v>NOMBRE DE LA EMPRESA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</row>
    <row r="5" spans="2:15" ht="21" x14ac:dyDescent="0.35">
      <c r="B5" s="167" t="s">
        <v>58</v>
      </c>
      <c r="C5" s="167"/>
      <c r="D5" s="167"/>
      <c r="E5" s="167"/>
      <c r="F5" s="175" t="str">
        <f>+'INGRESOS OPERATIVOS'!H5</f>
        <v>ENERO</v>
      </c>
      <c r="G5" s="175">
        <f>+'INGRESOS OPERATIVOS'!I5</f>
        <v>2019</v>
      </c>
      <c r="H5" s="167"/>
      <c r="I5" s="167"/>
      <c r="J5" s="167"/>
      <c r="K5" s="167"/>
      <c r="L5" s="167"/>
      <c r="M5" s="167"/>
      <c r="N5" s="167"/>
      <c r="O5" s="167"/>
    </row>
    <row r="6" spans="2:15" ht="21" x14ac:dyDescent="0.35"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</row>
    <row r="7" spans="2:15" x14ac:dyDescent="0.25">
      <c r="B7" s="43" t="s">
        <v>57</v>
      </c>
      <c r="C7" s="43">
        <v>1</v>
      </c>
      <c r="D7" s="43">
        <v>2</v>
      </c>
      <c r="E7" s="43">
        <v>3</v>
      </c>
      <c r="F7" s="43">
        <v>4</v>
      </c>
      <c r="G7" s="43">
        <v>5</v>
      </c>
      <c r="H7" s="43">
        <v>6</v>
      </c>
      <c r="I7" s="43">
        <v>7</v>
      </c>
      <c r="J7" s="43">
        <v>8</v>
      </c>
      <c r="K7" s="43">
        <v>9</v>
      </c>
      <c r="L7" s="43">
        <v>10</v>
      </c>
      <c r="M7" s="43">
        <v>11</v>
      </c>
      <c r="N7" s="43">
        <v>12</v>
      </c>
      <c r="O7" s="44" t="s">
        <v>29</v>
      </c>
    </row>
    <row r="8" spans="2:15" x14ac:dyDescent="0.25">
      <c r="B8" s="219"/>
      <c r="C8" s="85"/>
      <c r="D8" s="25"/>
      <c r="E8" s="25"/>
      <c r="F8" s="25"/>
      <c r="G8" s="25"/>
      <c r="H8" s="215"/>
      <c r="I8" s="25"/>
      <c r="J8" s="25"/>
      <c r="K8" s="25"/>
      <c r="L8" s="25"/>
      <c r="M8" s="25"/>
      <c r="N8" s="25"/>
      <c r="O8" s="25">
        <f t="shared" ref="O8:O27" si="0">SUM(C8:N8)</f>
        <v>0</v>
      </c>
    </row>
    <row r="9" spans="2:15" x14ac:dyDescent="0.25">
      <c r="B9" s="220"/>
      <c r="C9" s="25"/>
      <c r="D9" s="25"/>
      <c r="E9" s="25"/>
      <c r="F9" s="25"/>
      <c r="G9" s="25"/>
      <c r="H9" s="215"/>
      <c r="I9" s="25"/>
      <c r="J9" s="25"/>
      <c r="K9" s="25"/>
      <c r="L9" s="25"/>
      <c r="M9" s="25"/>
      <c r="N9" s="25"/>
      <c r="O9" s="92">
        <f t="shared" si="0"/>
        <v>0</v>
      </c>
    </row>
    <row r="10" spans="2:15" x14ac:dyDescent="0.25">
      <c r="B10" s="220"/>
      <c r="C10" s="85"/>
      <c r="D10" s="25"/>
      <c r="E10" s="25"/>
      <c r="F10" s="25"/>
      <c r="G10" s="25"/>
      <c r="H10" s="215"/>
      <c r="I10" s="25"/>
      <c r="J10" s="25"/>
      <c r="K10" s="25"/>
      <c r="L10" s="25"/>
      <c r="M10" s="25"/>
      <c r="N10" s="25"/>
      <c r="O10" s="92">
        <f t="shared" si="0"/>
        <v>0</v>
      </c>
    </row>
    <row r="11" spans="2:15" s="87" customFormat="1" x14ac:dyDescent="0.25">
      <c r="B11" s="220"/>
      <c r="C11" s="101"/>
      <c r="D11" s="92"/>
      <c r="E11" s="92"/>
      <c r="F11" s="92"/>
      <c r="G11" s="92"/>
      <c r="H11" s="215"/>
      <c r="I11" s="92"/>
      <c r="J11" s="92"/>
      <c r="K11" s="92"/>
      <c r="L11" s="92"/>
      <c r="M11" s="92"/>
      <c r="N11" s="92"/>
      <c r="O11" s="92">
        <f t="shared" si="0"/>
        <v>0</v>
      </c>
    </row>
    <row r="12" spans="2:15" s="87" customFormat="1" x14ac:dyDescent="0.25">
      <c r="B12" s="89"/>
      <c r="C12" s="101"/>
      <c r="D12" s="92"/>
      <c r="E12" s="92"/>
      <c r="F12" s="92"/>
      <c r="G12" s="92"/>
      <c r="H12" s="215"/>
      <c r="I12" s="92"/>
      <c r="J12" s="92"/>
      <c r="K12" s="92"/>
      <c r="L12" s="92"/>
      <c r="M12" s="92"/>
      <c r="N12" s="92"/>
      <c r="O12" s="92">
        <f t="shared" si="0"/>
        <v>0</v>
      </c>
    </row>
    <row r="13" spans="2:15" s="87" customFormat="1" x14ac:dyDescent="0.25">
      <c r="B13" s="89"/>
      <c r="C13" s="101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>
        <f t="shared" si="0"/>
        <v>0</v>
      </c>
    </row>
    <row r="14" spans="2:15" s="87" customFormat="1" x14ac:dyDescent="0.25">
      <c r="B14" s="89"/>
      <c r="C14" s="101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>
        <f t="shared" si="0"/>
        <v>0</v>
      </c>
    </row>
    <row r="15" spans="2:15" s="87" customFormat="1" x14ac:dyDescent="0.25">
      <c r="B15" s="89"/>
      <c r="C15" s="101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>
        <f t="shared" si="0"/>
        <v>0</v>
      </c>
    </row>
    <row r="16" spans="2:15" s="87" customFormat="1" x14ac:dyDescent="0.25">
      <c r="B16" s="89"/>
      <c r="C16" s="101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>
        <f t="shared" si="0"/>
        <v>0</v>
      </c>
    </row>
    <row r="17" spans="2:16" s="87" customFormat="1" x14ac:dyDescent="0.25">
      <c r="B17" s="89"/>
      <c r="C17" s="101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>
        <f t="shared" si="0"/>
        <v>0</v>
      </c>
    </row>
    <row r="18" spans="2:16" s="87" customFormat="1" x14ac:dyDescent="0.25">
      <c r="B18" s="89"/>
      <c r="C18" s="101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>
        <f t="shared" si="0"/>
        <v>0</v>
      </c>
    </row>
    <row r="19" spans="2:16" s="87" customFormat="1" x14ac:dyDescent="0.25">
      <c r="B19" s="147"/>
      <c r="C19" s="101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>
        <f t="shared" si="0"/>
        <v>0</v>
      </c>
    </row>
    <row r="20" spans="2:16" s="87" customFormat="1" x14ac:dyDescent="0.25">
      <c r="B20" s="147"/>
      <c r="C20" s="101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>
        <f t="shared" si="0"/>
        <v>0</v>
      </c>
    </row>
    <row r="21" spans="2:16" s="87" customFormat="1" x14ac:dyDescent="0.25">
      <c r="B21" s="147"/>
      <c r="C21" s="101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>
        <f t="shared" si="0"/>
        <v>0</v>
      </c>
    </row>
    <row r="22" spans="2:16" s="87" customFormat="1" x14ac:dyDescent="0.25">
      <c r="B22" s="147"/>
      <c r="C22" s="101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>
        <f t="shared" si="0"/>
        <v>0</v>
      </c>
    </row>
    <row r="23" spans="2:16" s="87" customFormat="1" x14ac:dyDescent="0.25">
      <c r="B23" s="147"/>
      <c r="C23" s="101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>
        <f t="shared" si="0"/>
        <v>0</v>
      </c>
    </row>
    <row r="24" spans="2:16" s="87" customFormat="1" x14ac:dyDescent="0.25">
      <c r="B24" s="147"/>
      <c r="C24" s="101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>
        <f t="shared" si="0"/>
        <v>0</v>
      </c>
    </row>
    <row r="25" spans="2:16" s="87" customFormat="1" ht="15.75" x14ac:dyDescent="0.25">
      <c r="B25" s="121"/>
      <c r="C25" s="101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>
        <f t="shared" si="0"/>
        <v>0</v>
      </c>
    </row>
    <row r="26" spans="2:16" x14ac:dyDescent="0.25">
      <c r="B26" s="20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92">
        <f t="shared" si="0"/>
        <v>0</v>
      </c>
    </row>
    <row r="27" spans="2:16" ht="15.75" thickBot="1" x14ac:dyDescent="0.3">
      <c r="B27" s="21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92">
        <f t="shared" si="0"/>
        <v>0</v>
      </c>
    </row>
    <row r="28" spans="2:16" ht="15.75" thickBot="1" x14ac:dyDescent="0.3">
      <c r="B28" s="45" t="s">
        <v>31</v>
      </c>
      <c r="C28" s="46">
        <f t="shared" ref="C28:O28" si="1">SUM(C8:C27)</f>
        <v>0</v>
      </c>
      <c r="D28" s="46">
        <f t="shared" si="1"/>
        <v>0</v>
      </c>
      <c r="E28" s="46">
        <f t="shared" si="1"/>
        <v>0</v>
      </c>
      <c r="F28" s="46">
        <f t="shared" si="1"/>
        <v>0</v>
      </c>
      <c r="G28" s="46">
        <f t="shared" si="1"/>
        <v>0</v>
      </c>
      <c r="H28" s="46">
        <f t="shared" si="1"/>
        <v>0</v>
      </c>
      <c r="I28" s="46">
        <f t="shared" si="1"/>
        <v>0</v>
      </c>
      <c r="J28" s="46">
        <f t="shared" si="1"/>
        <v>0</v>
      </c>
      <c r="K28" s="46">
        <f t="shared" si="1"/>
        <v>0</v>
      </c>
      <c r="L28" s="46">
        <f t="shared" si="1"/>
        <v>0</v>
      </c>
      <c r="M28" s="46">
        <f t="shared" si="1"/>
        <v>0</v>
      </c>
      <c r="N28" s="46">
        <f t="shared" si="1"/>
        <v>0</v>
      </c>
      <c r="O28" s="46">
        <f t="shared" si="1"/>
        <v>0</v>
      </c>
      <c r="P28" s="42">
        <f>SUM(C28:N28)</f>
        <v>0</v>
      </c>
    </row>
  </sheetData>
  <mergeCells count="2">
    <mergeCell ref="B4:O4"/>
    <mergeCell ref="B6:O6"/>
  </mergeCells>
  <hyperlinks>
    <hyperlink ref="B3" location="INDICE!A1" display="INDICE" xr:uid="{00000000-0004-0000-0400-000000000000}"/>
  </hyperlinks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P36"/>
  <sheetViews>
    <sheetView showGridLines="0" zoomScaleNormal="100" workbookViewId="0">
      <pane xSplit="2" ySplit="8" topLeftCell="C9" activePane="bottomRight" state="frozen"/>
      <selection pane="topRight" activeCell="D1" sqref="D1"/>
      <selection pane="bottomLeft" activeCell="A6" sqref="A6"/>
      <selection pane="bottomRight" sqref="A1:A1048576"/>
    </sheetView>
  </sheetViews>
  <sheetFormatPr baseColWidth="10" defaultRowHeight="15" x14ac:dyDescent="0.25"/>
  <cols>
    <col min="1" max="1" width="1.140625" customWidth="1"/>
    <col min="2" max="2" width="44" customWidth="1"/>
  </cols>
  <sheetData>
    <row r="1" spans="2:15" s="87" customFormat="1" x14ac:dyDescent="0.25">
      <c r="B1" s="141" t="s">
        <v>133</v>
      </c>
    </row>
    <row r="2" spans="2:15" s="87" customFormat="1" x14ac:dyDescent="0.25"/>
    <row r="3" spans="2:15" s="87" customFormat="1" x14ac:dyDescent="0.25"/>
    <row r="4" spans="2:15" x14ac:dyDescent="0.25">
      <c r="B4" s="58" t="s">
        <v>48</v>
      </c>
    </row>
    <row r="5" spans="2:15" ht="21" x14ac:dyDescent="0.35">
      <c r="B5" s="229" t="str">
        <f>+INDICE!B7</f>
        <v>NOMBRE DE LA EMPRESA</v>
      </c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</row>
    <row r="6" spans="2:15" ht="21" x14ac:dyDescent="0.35">
      <c r="B6" s="167" t="s">
        <v>54</v>
      </c>
      <c r="C6" s="167"/>
      <c r="D6" s="175" t="str">
        <f>+'INGRESOS OPERATIVOS'!H5</f>
        <v>ENERO</v>
      </c>
      <c r="E6" s="175">
        <f>+'INGRESOS OPERATIVOS'!I5</f>
        <v>2019</v>
      </c>
      <c r="F6" s="167"/>
      <c r="G6" s="167"/>
      <c r="H6" s="167"/>
      <c r="I6" s="167"/>
      <c r="J6" s="167"/>
      <c r="K6" s="167"/>
      <c r="L6" s="167"/>
      <c r="M6" s="167"/>
      <c r="N6" s="167"/>
      <c r="O6" s="167"/>
    </row>
    <row r="7" spans="2:15" ht="21" x14ac:dyDescent="0.35"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</row>
    <row r="8" spans="2:15" x14ac:dyDescent="0.25">
      <c r="B8" s="43" t="s">
        <v>30</v>
      </c>
      <c r="C8" s="43">
        <v>1</v>
      </c>
      <c r="D8" s="43">
        <v>2</v>
      </c>
      <c r="E8" s="43">
        <v>3</v>
      </c>
      <c r="F8" s="43">
        <v>4</v>
      </c>
      <c r="G8" s="43">
        <v>5</v>
      </c>
      <c r="H8" s="43">
        <v>6</v>
      </c>
      <c r="I8" s="43">
        <v>7</v>
      </c>
      <c r="J8" s="43">
        <v>8</v>
      </c>
      <c r="K8" s="43">
        <v>9</v>
      </c>
      <c r="L8" s="43">
        <v>10</v>
      </c>
      <c r="M8" s="43">
        <v>11</v>
      </c>
      <c r="N8" s="43">
        <v>12</v>
      </c>
      <c r="O8" s="44" t="s">
        <v>29</v>
      </c>
    </row>
    <row r="9" spans="2:15" x14ac:dyDescent="0.25">
      <c r="B9" s="220" t="s">
        <v>11</v>
      </c>
      <c r="C9" s="80"/>
      <c r="D9" s="25"/>
      <c r="E9" s="25"/>
      <c r="F9" s="25"/>
      <c r="G9" s="25"/>
      <c r="H9" s="215"/>
      <c r="I9" s="25"/>
      <c r="J9" s="25"/>
      <c r="K9" s="25"/>
      <c r="L9" s="25"/>
      <c r="M9" s="25"/>
      <c r="N9" s="25"/>
      <c r="O9" s="25">
        <f t="shared" ref="O9:O34" si="0">SUM(C9:N9)</f>
        <v>0</v>
      </c>
    </row>
    <row r="10" spans="2:15" x14ac:dyDescent="0.25">
      <c r="B10" s="220" t="s">
        <v>12</v>
      </c>
      <c r="C10" s="25"/>
      <c r="D10" s="25"/>
      <c r="E10" s="25"/>
      <c r="F10" s="25"/>
      <c r="G10" s="25"/>
      <c r="H10" s="215"/>
      <c r="I10" s="25"/>
      <c r="J10" s="25"/>
      <c r="K10" s="25"/>
      <c r="L10" s="25"/>
      <c r="M10" s="25"/>
      <c r="N10" s="25"/>
      <c r="O10" s="25">
        <f t="shared" si="0"/>
        <v>0</v>
      </c>
    </row>
    <row r="11" spans="2:15" x14ac:dyDescent="0.25">
      <c r="B11" s="20" t="s">
        <v>56</v>
      </c>
      <c r="C11" s="84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>
        <f t="shared" si="0"/>
        <v>0</v>
      </c>
    </row>
    <row r="12" spans="2:15" x14ac:dyDescent="0.25">
      <c r="B12" s="20" t="s">
        <v>15</v>
      </c>
      <c r="C12" s="80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>
        <f t="shared" si="0"/>
        <v>0</v>
      </c>
    </row>
    <row r="13" spans="2:15" x14ac:dyDescent="0.25">
      <c r="B13" s="20" t="s">
        <v>37</v>
      </c>
      <c r="C13" s="80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>
        <f t="shared" si="0"/>
        <v>0</v>
      </c>
    </row>
    <row r="14" spans="2:15" x14ac:dyDescent="0.25">
      <c r="B14" s="20" t="s">
        <v>34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>
        <f t="shared" si="0"/>
        <v>0</v>
      </c>
    </row>
    <row r="15" spans="2:15" x14ac:dyDescent="0.25">
      <c r="B15" s="20" t="s">
        <v>35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>
        <f t="shared" si="0"/>
        <v>0</v>
      </c>
    </row>
    <row r="16" spans="2:15" x14ac:dyDescent="0.25">
      <c r="B16" s="20" t="s">
        <v>14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>
        <f t="shared" si="0"/>
        <v>0</v>
      </c>
    </row>
    <row r="17" spans="2:15" x14ac:dyDescent="0.25">
      <c r="B17" s="20" t="s">
        <v>38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>
        <f t="shared" si="0"/>
        <v>0</v>
      </c>
    </row>
    <row r="18" spans="2:15" x14ac:dyDescent="0.25">
      <c r="B18" s="20" t="s">
        <v>17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>
        <f t="shared" si="0"/>
        <v>0</v>
      </c>
    </row>
    <row r="19" spans="2:15" x14ac:dyDescent="0.25">
      <c r="B19" s="20" t="s">
        <v>22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>
        <f t="shared" si="0"/>
        <v>0</v>
      </c>
    </row>
    <row r="20" spans="2:15" x14ac:dyDescent="0.25">
      <c r="B20" s="20" t="s">
        <v>23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>
        <f t="shared" si="0"/>
        <v>0</v>
      </c>
    </row>
    <row r="21" spans="2:15" x14ac:dyDescent="0.25">
      <c r="B21" s="20" t="s">
        <v>24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>
        <f t="shared" si="0"/>
        <v>0</v>
      </c>
    </row>
    <row r="22" spans="2:15" x14ac:dyDescent="0.25">
      <c r="B22" s="20" t="s">
        <v>25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>
        <f t="shared" si="0"/>
        <v>0</v>
      </c>
    </row>
    <row r="23" spans="2:15" x14ac:dyDescent="0.25">
      <c r="B23" s="20" t="s">
        <v>26</v>
      </c>
      <c r="C23" s="80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>
        <f t="shared" si="0"/>
        <v>0</v>
      </c>
    </row>
    <row r="24" spans="2:15" x14ac:dyDescent="0.25">
      <c r="B24" s="20" t="s">
        <v>27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>
        <f t="shared" si="0"/>
        <v>0</v>
      </c>
    </row>
    <row r="25" spans="2:15" x14ac:dyDescent="0.25">
      <c r="B25" s="20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>
        <f t="shared" si="0"/>
        <v>0</v>
      </c>
    </row>
    <row r="26" spans="2:15" x14ac:dyDescent="0.25">
      <c r="B26" s="20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>
        <f t="shared" si="0"/>
        <v>0</v>
      </c>
    </row>
    <row r="27" spans="2:15" x14ac:dyDescent="0.25">
      <c r="B27" s="20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>
        <f t="shared" si="0"/>
        <v>0</v>
      </c>
    </row>
    <row r="28" spans="2:15" x14ac:dyDescent="0.25">
      <c r="B28" s="20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>
        <f t="shared" si="0"/>
        <v>0</v>
      </c>
    </row>
    <row r="29" spans="2:15" x14ac:dyDescent="0.25">
      <c r="B29" s="20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>
        <f t="shared" si="0"/>
        <v>0</v>
      </c>
    </row>
    <row r="30" spans="2:15" x14ac:dyDescent="0.25">
      <c r="B30" s="20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>
        <f t="shared" si="0"/>
        <v>0</v>
      </c>
    </row>
    <row r="31" spans="2:15" x14ac:dyDescent="0.25">
      <c r="B31" s="20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>
        <f t="shared" si="0"/>
        <v>0</v>
      </c>
    </row>
    <row r="32" spans="2:15" x14ac:dyDescent="0.25">
      <c r="B32" s="20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>
        <f t="shared" si="0"/>
        <v>0</v>
      </c>
    </row>
    <row r="33" spans="2:16" x14ac:dyDescent="0.25">
      <c r="B33" s="20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>
        <f t="shared" si="0"/>
        <v>0</v>
      </c>
    </row>
    <row r="34" spans="2:16" ht="15.75" thickBot="1" x14ac:dyDescent="0.3">
      <c r="B34" s="21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5">
        <f t="shared" si="0"/>
        <v>0</v>
      </c>
    </row>
    <row r="35" spans="2:16" ht="15.75" thickBot="1" x14ac:dyDescent="0.3">
      <c r="B35" s="45" t="s">
        <v>31</v>
      </c>
      <c r="C35" s="46">
        <f>SUM(C9:C34)</f>
        <v>0</v>
      </c>
      <c r="D35" s="46">
        <f t="shared" ref="D35:O35" si="1">SUM(D9:D34)</f>
        <v>0</v>
      </c>
      <c r="E35" s="46">
        <f t="shared" si="1"/>
        <v>0</v>
      </c>
      <c r="F35" s="46">
        <f t="shared" si="1"/>
        <v>0</v>
      </c>
      <c r="G35" s="46">
        <f t="shared" si="1"/>
        <v>0</v>
      </c>
      <c r="H35" s="46">
        <f t="shared" si="1"/>
        <v>0</v>
      </c>
      <c r="I35" s="46">
        <f t="shared" si="1"/>
        <v>0</v>
      </c>
      <c r="J35" s="46">
        <f t="shared" si="1"/>
        <v>0</v>
      </c>
      <c r="K35" s="46">
        <f t="shared" si="1"/>
        <v>0</v>
      </c>
      <c r="L35" s="46">
        <f t="shared" si="1"/>
        <v>0</v>
      </c>
      <c r="M35" s="46">
        <f t="shared" si="1"/>
        <v>0</v>
      </c>
      <c r="N35" s="46">
        <f t="shared" si="1"/>
        <v>0</v>
      </c>
      <c r="O35" s="46">
        <f t="shared" si="1"/>
        <v>0</v>
      </c>
      <c r="P35" s="208">
        <f>SUM(C35:N35)</f>
        <v>0</v>
      </c>
    </row>
    <row r="36" spans="2:16" ht="54.75" customHeight="1" x14ac:dyDescent="0.25">
      <c r="B36" s="230" t="s">
        <v>127</v>
      </c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</row>
  </sheetData>
  <mergeCells count="3">
    <mergeCell ref="B5:O5"/>
    <mergeCell ref="B7:O7"/>
    <mergeCell ref="B36:O36"/>
  </mergeCells>
  <hyperlinks>
    <hyperlink ref="B4" location="INDICE!A1" display="INDICE" xr:uid="{00000000-0004-0000-0500-000000000000}"/>
  </hyperlinks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P47"/>
  <sheetViews>
    <sheetView showGridLines="0" zoomScaleNormal="100" workbookViewId="0">
      <pane xSplit="2" ySplit="13" topLeftCell="C14" activePane="bottomRight" state="frozen"/>
      <selection pane="topRight" activeCell="D1" sqref="D1"/>
      <selection pane="bottomLeft" activeCell="A6" sqref="A6"/>
      <selection pane="bottomRight" activeCell="B10" sqref="B10:O10"/>
    </sheetView>
  </sheetViews>
  <sheetFormatPr baseColWidth="10" defaultRowHeight="15" x14ac:dyDescent="0.25"/>
  <cols>
    <col min="1" max="1" width="5.28515625" customWidth="1"/>
    <col min="2" max="2" width="38.5703125" bestFit="1" customWidth="1"/>
  </cols>
  <sheetData>
    <row r="1" spans="2:15" s="87" customFormat="1" x14ac:dyDescent="0.25"/>
    <row r="2" spans="2:15" s="87" customFormat="1" x14ac:dyDescent="0.25"/>
    <row r="3" spans="2:15" s="87" customFormat="1" x14ac:dyDescent="0.25"/>
    <row r="4" spans="2:15" s="87" customFormat="1" x14ac:dyDescent="0.25"/>
    <row r="5" spans="2:15" s="87" customFormat="1" x14ac:dyDescent="0.25"/>
    <row r="6" spans="2:15" s="87" customFormat="1" x14ac:dyDescent="0.25"/>
    <row r="7" spans="2:15" s="87" customFormat="1" x14ac:dyDescent="0.25">
      <c r="B7" s="141" t="s">
        <v>133</v>
      </c>
    </row>
    <row r="8" spans="2:15" s="87" customFormat="1" x14ac:dyDescent="0.25"/>
    <row r="9" spans="2:15" x14ac:dyDescent="0.25">
      <c r="B9" s="58" t="s">
        <v>48</v>
      </c>
    </row>
    <row r="10" spans="2:15" ht="21" x14ac:dyDescent="0.35">
      <c r="B10" s="229" t="str">
        <f>+INDICE!B7</f>
        <v>NOMBRE DE LA EMPRESA</v>
      </c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</row>
    <row r="11" spans="2:15" ht="21" x14ac:dyDescent="0.35">
      <c r="B11" s="167" t="s">
        <v>42</v>
      </c>
      <c r="C11" s="167"/>
      <c r="D11" s="167"/>
      <c r="E11" s="175" t="str">
        <f>+'INGRESOS OPERATIVOS'!H5</f>
        <v>ENERO</v>
      </c>
      <c r="F11" s="175">
        <f>+'INGRESOS OPERATIVOS'!I5</f>
        <v>2019</v>
      </c>
      <c r="G11" s="167"/>
      <c r="H11" s="167"/>
      <c r="I11" s="167"/>
      <c r="J11" s="167"/>
      <c r="K11" s="167"/>
      <c r="L11" s="167"/>
      <c r="M11" s="167"/>
      <c r="N11" s="167"/>
      <c r="O11" s="167"/>
    </row>
    <row r="12" spans="2:15" ht="21" x14ac:dyDescent="0.35"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</row>
    <row r="13" spans="2:15" x14ac:dyDescent="0.25">
      <c r="B13" s="47" t="s">
        <v>30</v>
      </c>
      <c r="C13" s="47">
        <v>1</v>
      </c>
      <c r="D13" s="47">
        <v>2</v>
      </c>
      <c r="E13" s="47">
        <v>3</v>
      </c>
      <c r="F13" s="47">
        <v>4</v>
      </c>
      <c r="G13" s="47">
        <v>5</v>
      </c>
      <c r="H13" s="47">
        <v>6</v>
      </c>
      <c r="I13" s="47">
        <v>7</v>
      </c>
      <c r="J13" s="47">
        <v>8</v>
      </c>
      <c r="K13" s="47">
        <v>9</v>
      </c>
      <c r="L13" s="47">
        <v>10</v>
      </c>
      <c r="M13" s="47">
        <v>11</v>
      </c>
      <c r="N13" s="47">
        <v>12</v>
      </c>
      <c r="O13" s="48" t="s">
        <v>29</v>
      </c>
    </row>
    <row r="14" spans="2:15" x14ac:dyDescent="0.25">
      <c r="B14" s="221" t="s">
        <v>11</v>
      </c>
      <c r="C14" s="80"/>
      <c r="D14" s="25"/>
      <c r="E14" s="25"/>
      <c r="F14" s="25"/>
      <c r="G14" s="25"/>
      <c r="H14" s="215"/>
      <c r="I14" s="25"/>
      <c r="J14" s="25"/>
      <c r="K14" s="25"/>
      <c r="L14" s="25"/>
      <c r="M14" s="25"/>
      <c r="N14" s="25"/>
      <c r="O14" s="25">
        <f t="shared" ref="O14:O44" si="0">SUM(C14:N14)</f>
        <v>0</v>
      </c>
    </row>
    <row r="15" spans="2:15" x14ac:dyDescent="0.25">
      <c r="B15" s="83" t="s">
        <v>41</v>
      </c>
      <c r="C15" s="81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>
        <f t="shared" si="0"/>
        <v>0</v>
      </c>
    </row>
    <row r="16" spans="2:15" x14ac:dyDescent="0.25">
      <c r="B16" s="83" t="s">
        <v>15</v>
      </c>
      <c r="C16" s="82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>
        <f t="shared" si="0"/>
        <v>0</v>
      </c>
    </row>
    <row r="17" spans="2:15" x14ac:dyDescent="0.25">
      <c r="B17" s="11" t="s">
        <v>37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>
        <f t="shared" si="0"/>
        <v>0</v>
      </c>
    </row>
    <row r="18" spans="2:15" x14ac:dyDescent="0.25">
      <c r="B18" s="11" t="s">
        <v>34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>
        <f t="shared" si="0"/>
        <v>0</v>
      </c>
    </row>
    <row r="19" spans="2:15" x14ac:dyDescent="0.25">
      <c r="B19" s="11" t="s">
        <v>105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>
        <f t="shared" si="0"/>
        <v>0</v>
      </c>
    </row>
    <row r="20" spans="2:15" x14ac:dyDescent="0.25">
      <c r="B20" s="11" t="s">
        <v>103</v>
      </c>
      <c r="C20" s="84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>
        <f t="shared" si="0"/>
        <v>0</v>
      </c>
    </row>
    <row r="21" spans="2:15" x14ac:dyDescent="0.25">
      <c r="B21" s="11" t="s">
        <v>32</v>
      </c>
      <c r="C21" s="84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>
        <f t="shared" si="0"/>
        <v>0</v>
      </c>
    </row>
    <row r="22" spans="2:15" x14ac:dyDescent="0.25">
      <c r="B22" s="11" t="s">
        <v>104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>
        <f t="shared" si="0"/>
        <v>0</v>
      </c>
    </row>
    <row r="23" spans="2:15" x14ac:dyDescent="0.25">
      <c r="B23" s="11" t="s">
        <v>106</v>
      </c>
      <c r="C23" s="8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92">
        <f t="shared" si="0"/>
        <v>0</v>
      </c>
    </row>
    <row r="24" spans="2:15" x14ac:dyDescent="0.25">
      <c r="B24" s="11" t="s">
        <v>13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92">
        <f t="shared" si="0"/>
        <v>0</v>
      </c>
    </row>
    <row r="25" spans="2:15" x14ac:dyDescent="0.25">
      <c r="B25" s="11" t="s">
        <v>14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92">
        <f t="shared" si="0"/>
        <v>0</v>
      </c>
    </row>
    <row r="26" spans="2:15" x14ac:dyDescent="0.25">
      <c r="B26" s="11" t="s">
        <v>16</v>
      </c>
      <c r="C26" s="8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92">
        <f t="shared" si="0"/>
        <v>0</v>
      </c>
    </row>
    <row r="27" spans="2:15" x14ac:dyDescent="0.25">
      <c r="B27" s="11" t="s">
        <v>17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92">
        <f t="shared" si="0"/>
        <v>0</v>
      </c>
    </row>
    <row r="28" spans="2:15" x14ac:dyDescent="0.25">
      <c r="B28" s="11" t="s">
        <v>43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92">
        <f t="shared" si="0"/>
        <v>0</v>
      </c>
    </row>
    <row r="29" spans="2:15" x14ac:dyDescent="0.25">
      <c r="B29" s="11" t="s">
        <v>40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92">
        <f t="shared" si="0"/>
        <v>0</v>
      </c>
    </row>
    <row r="30" spans="2:15" x14ac:dyDescent="0.25">
      <c r="B30" s="221" t="s">
        <v>39</v>
      </c>
      <c r="C30" s="85"/>
      <c r="D30" s="25"/>
      <c r="E30" s="25"/>
      <c r="F30" s="25"/>
      <c r="G30" s="25"/>
      <c r="H30" s="215"/>
      <c r="I30" s="25"/>
      <c r="J30" s="25"/>
      <c r="K30" s="25"/>
      <c r="L30" s="25"/>
      <c r="M30" s="25"/>
      <c r="N30" s="25"/>
      <c r="O30" s="92">
        <f t="shared" si="0"/>
        <v>0</v>
      </c>
    </row>
    <row r="31" spans="2:15" x14ac:dyDescent="0.25">
      <c r="B31" s="11" t="s">
        <v>28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92">
        <f t="shared" si="0"/>
        <v>0</v>
      </c>
    </row>
    <row r="32" spans="2:15" x14ac:dyDescent="0.25">
      <c r="B32" s="11" t="s">
        <v>18</v>
      </c>
      <c r="C32" s="8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92">
        <f t="shared" si="0"/>
        <v>0</v>
      </c>
    </row>
    <row r="33" spans="2:16" x14ac:dyDescent="0.25">
      <c r="B33" s="11" t="s">
        <v>19</v>
      </c>
      <c r="C33" s="8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92">
        <f t="shared" si="0"/>
        <v>0</v>
      </c>
    </row>
    <row r="34" spans="2:16" x14ac:dyDescent="0.25">
      <c r="B34" s="11" t="s">
        <v>20</v>
      </c>
      <c r="C34" s="84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92">
        <f t="shared" si="0"/>
        <v>0</v>
      </c>
    </row>
    <row r="35" spans="2:16" x14ac:dyDescent="0.25">
      <c r="B35" s="11" t="s">
        <v>44</v>
      </c>
      <c r="C35" s="8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92">
        <f t="shared" si="0"/>
        <v>0</v>
      </c>
    </row>
    <row r="36" spans="2:16" x14ac:dyDescent="0.25">
      <c r="B36" s="11" t="s">
        <v>21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92">
        <f t="shared" si="0"/>
        <v>0</v>
      </c>
    </row>
    <row r="37" spans="2:16" x14ac:dyDescent="0.25">
      <c r="B37" s="11" t="s">
        <v>45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92">
        <f t="shared" si="0"/>
        <v>0</v>
      </c>
    </row>
    <row r="38" spans="2:16" x14ac:dyDescent="0.25">
      <c r="B38" s="11" t="s">
        <v>46</v>
      </c>
      <c r="C38" s="84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92">
        <f t="shared" si="0"/>
        <v>0</v>
      </c>
    </row>
    <row r="39" spans="2:16" x14ac:dyDescent="0.25">
      <c r="B39" s="11" t="s">
        <v>22</v>
      </c>
      <c r="C39" s="8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92">
        <f t="shared" si="0"/>
        <v>0</v>
      </c>
    </row>
    <row r="40" spans="2:16" x14ac:dyDescent="0.25">
      <c r="B40" s="11" t="s">
        <v>23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92">
        <f t="shared" si="0"/>
        <v>0</v>
      </c>
    </row>
    <row r="41" spans="2:16" x14ac:dyDescent="0.25">
      <c r="B41" s="11" t="s">
        <v>24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92">
        <f t="shared" si="0"/>
        <v>0</v>
      </c>
    </row>
    <row r="42" spans="2:16" x14ac:dyDescent="0.25">
      <c r="B42" s="11" t="s">
        <v>25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92">
        <f t="shared" si="0"/>
        <v>0</v>
      </c>
    </row>
    <row r="43" spans="2:16" x14ac:dyDescent="0.25">
      <c r="B43" s="11" t="s">
        <v>26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92">
        <f t="shared" si="0"/>
        <v>0</v>
      </c>
    </row>
    <row r="44" spans="2:16" ht="15.75" thickBot="1" x14ac:dyDescent="0.3">
      <c r="B44" s="11" t="s">
        <v>27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92">
        <f t="shared" si="0"/>
        <v>0</v>
      </c>
    </row>
    <row r="45" spans="2:16" ht="13.5" customHeight="1" thickBot="1" x14ac:dyDescent="0.3">
      <c r="B45" s="49" t="s">
        <v>31</v>
      </c>
      <c r="C45" s="50">
        <f t="shared" ref="C45:O45" si="1">SUM(C14:C44)</f>
        <v>0</v>
      </c>
      <c r="D45" s="50">
        <f t="shared" si="1"/>
        <v>0</v>
      </c>
      <c r="E45" s="50">
        <f t="shared" si="1"/>
        <v>0</v>
      </c>
      <c r="F45" s="50">
        <f t="shared" si="1"/>
        <v>0</v>
      </c>
      <c r="G45" s="50">
        <f t="shared" si="1"/>
        <v>0</v>
      </c>
      <c r="H45" s="50">
        <f t="shared" si="1"/>
        <v>0</v>
      </c>
      <c r="I45" s="50">
        <f t="shared" si="1"/>
        <v>0</v>
      </c>
      <c r="J45" s="50">
        <f t="shared" si="1"/>
        <v>0</v>
      </c>
      <c r="K45" s="50">
        <f t="shared" si="1"/>
        <v>0</v>
      </c>
      <c r="L45" s="50">
        <f t="shared" si="1"/>
        <v>0</v>
      </c>
      <c r="M45" s="50">
        <f t="shared" si="1"/>
        <v>0</v>
      </c>
      <c r="N45" s="50">
        <f t="shared" si="1"/>
        <v>0</v>
      </c>
      <c r="O45" s="50">
        <f t="shared" si="1"/>
        <v>0</v>
      </c>
      <c r="P45" s="209">
        <f>SUM(C45:N45)</f>
        <v>0</v>
      </c>
    </row>
    <row r="46" spans="2:16" ht="21.75" customHeight="1" x14ac:dyDescent="0.25">
      <c r="B46" s="20"/>
    </row>
    <row r="47" spans="2:16" ht="188.25" customHeight="1" x14ac:dyDescent="0.25">
      <c r="B47" s="207" t="s">
        <v>128</v>
      </c>
    </row>
  </sheetData>
  <mergeCells count="2">
    <mergeCell ref="B10:O10"/>
    <mergeCell ref="B12:O12"/>
  </mergeCells>
  <hyperlinks>
    <hyperlink ref="B9" location="INDICE!A1" display="INDICE" xr:uid="{00000000-0004-0000-0600-000000000000}"/>
  </hyperlinks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Q29"/>
  <sheetViews>
    <sheetView showGridLines="0" topLeftCell="A7" zoomScaleNormal="100" workbookViewId="0">
      <pane xSplit="3" ySplit="8" topLeftCell="D15" activePane="bottomRight" state="frozen"/>
      <selection activeCell="A7" sqref="A7"/>
      <selection pane="topRight" activeCell="D7" sqref="D7"/>
      <selection pane="bottomLeft" activeCell="A16" sqref="A16"/>
      <selection pane="bottomRight" activeCell="A7" sqref="A7:XFD7"/>
    </sheetView>
  </sheetViews>
  <sheetFormatPr baseColWidth="10" defaultRowHeight="15" x14ac:dyDescent="0.25"/>
  <cols>
    <col min="1" max="1" width="2.42578125" customWidth="1"/>
    <col min="2" max="2" width="2.85546875" customWidth="1"/>
    <col min="3" max="3" width="35.42578125" bestFit="1" customWidth="1"/>
    <col min="4" max="15" width="14.28515625" style="87" customWidth="1"/>
  </cols>
  <sheetData>
    <row r="1" spans="3:16" s="87" customFormat="1" x14ac:dyDescent="0.25"/>
    <row r="2" spans="3:16" s="87" customFormat="1" x14ac:dyDescent="0.25"/>
    <row r="3" spans="3:16" s="87" customFormat="1" x14ac:dyDescent="0.25"/>
    <row r="4" spans="3:16" s="87" customFormat="1" x14ac:dyDescent="0.25"/>
    <row r="5" spans="3:16" s="87" customFormat="1" x14ac:dyDescent="0.25"/>
    <row r="6" spans="3:16" s="87" customFormat="1" x14ac:dyDescent="0.25"/>
    <row r="7" spans="3:16" s="87" customFormat="1" x14ac:dyDescent="0.25"/>
    <row r="8" spans="3:16" s="87" customFormat="1" x14ac:dyDescent="0.25">
      <c r="C8" s="141" t="s">
        <v>133</v>
      </c>
    </row>
    <row r="9" spans="3:16" s="87" customFormat="1" x14ac:dyDescent="0.25"/>
    <row r="10" spans="3:16" x14ac:dyDescent="0.25">
      <c r="C10" s="99" t="s">
        <v>48</v>
      </c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87"/>
    </row>
    <row r="11" spans="3:16" ht="21" x14ac:dyDescent="0.35">
      <c r="C11" s="229" t="str">
        <f>+INDICE!B7</f>
        <v>NOMBRE DE LA EMPRESA</v>
      </c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</row>
    <row r="12" spans="3:16" ht="21" x14ac:dyDescent="0.35">
      <c r="C12" s="167" t="s">
        <v>61</v>
      </c>
      <c r="D12" s="167"/>
      <c r="E12" s="175" t="str">
        <f>+'INGRESOS OPERATIVOS'!H5</f>
        <v>ENERO</v>
      </c>
      <c r="F12" s="175">
        <f>+'INGRESOS OPERATIVOS'!I5</f>
        <v>2019</v>
      </c>
      <c r="G12" s="167"/>
      <c r="H12" s="167"/>
      <c r="I12" s="167"/>
      <c r="J12" s="167"/>
      <c r="K12" s="167"/>
      <c r="L12" s="167"/>
      <c r="M12" s="167"/>
      <c r="N12" s="167"/>
      <c r="O12" s="167"/>
      <c r="P12" s="167"/>
    </row>
    <row r="13" spans="3:16" ht="21" x14ac:dyDescent="0.35"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</row>
    <row r="14" spans="3:16" x14ac:dyDescent="0.25">
      <c r="C14" s="96" t="s">
        <v>30</v>
      </c>
      <c r="D14" s="96">
        <v>1</v>
      </c>
      <c r="E14" s="96">
        <v>2</v>
      </c>
      <c r="F14" s="96">
        <v>3</v>
      </c>
      <c r="G14" s="96">
        <v>4</v>
      </c>
      <c r="H14" s="96">
        <v>5</v>
      </c>
      <c r="I14" s="96">
        <v>6</v>
      </c>
      <c r="J14" s="96">
        <v>7</v>
      </c>
      <c r="K14" s="96">
        <v>8</v>
      </c>
      <c r="L14" s="96">
        <v>9</v>
      </c>
      <c r="M14" s="96">
        <v>10</v>
      </c>
      <c r="N14" s="96">
        <v>11</v>
      </c>
      <c r="O14" s="96">
        <v>12</v>
      </c>
      <c r="P14" s="97" t="s">
        <v>29</v>
      </c>
    </row>
    <row r="15" spans="3:16" x14ac:dyDescent="0.25">
      <c r="C15" s="220" t="s">
        <v>62</v>
      </c>
      <c r="D15" s="90"/>
      <c r="E15" s="90"/>
      <c r="F15" s="90"/>
      <c r="G15" s="90"/>
      <c r="H15" s="90"/>
      <c r="I15" s="220"/>
      <c r="J15" s="90"/>
      <c r="K15" s="90"/>
      <c r="L15" s="90"/>
      <c r="M15" s="90"/>
      <c r="N15" s="90"/>
      <c r="O15" s="90"/>
      <c r="P15" s="92">
        <f t="shared" ref="P15:P28" si="0">SUM(D15:O15)</f>
        <v>0</v>
      </c>
    </row>
    <row r="16" spans="3:16" x14ac:dyDescent="0.25">
      <c r="C16" s="90" t="s">
        <v>63</v>
      </c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2">
        <f t="shared" si="0"/>
        <v>0</v>
      </c>
    </row>
    <row r="17" spans="3:17" x14ac:dyDescent="0.25">
      <c r="C17" s="89" t="s">
        <v>64</v>
      </c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92">
        <f t="shared" si="0"/>
        <v>0</v>
      </c>
    </row>
    <row r="18" spans="3:17" x14ac:dyDescent="0.25">
      <c r="C18" s="89" t="s">
        <v>65</v>
      </c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2">
        <f t="shared" si="0"/>
        <v>0</v>
      </c>
    </row>
    <row r="19" spans="3:17" x14ac:dyDescent="0.25">
      <c r="C19" s="89" t="s">
        <v>66</v>
      </c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92">
        <f t="shared" si="0"/>
        <v>0</v>
      </c>
    </row>
    <row r="20" spans="3:17" x14ac:dyDescent="0.25"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92">
        <f t="shared" si="0"/>
        <v>0</v>
      </c>
    </row>
    <row r="21" spans="3:17" x14ac:dyDescent="0.25"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92">
        <f t="shared" si="0"/>
        <v>0</v>
      </c>
    </row>
    <row r="22" spans="3:17" x14ac:dyDescent="0.25"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92">
        <f t="shared" si="0"/>
        <v>0</v>
      </c>
    </row>
    <row r="23" spans="3:17" x14ac:dyDescent="0.25"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92">
        <f t="shared" si="0"/>
        <v>0</v>
      </c>
    </row>
    <row r="24" spans="3:17" x14ac:dyDescent="0.25"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92">
        <f t="shared" si="0"/>
        <v>0</v>
      </c>
    </row>
    <row r="25" spans="3:17" x14ac:dyDescent="0.25"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92">
        <f t="shared" si="0"/>
        <v>0</v>
      </c>
    </row>
    <row r="26" spans="3:17" x14ac:dyDescent="0.25"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92">
        <f t="shared" si="0"/>
        <v>0</v>
      </c>
      <c r="Q26" s="87"/>
    </row>
    <row r="27" spans="3:17" x14ac:dyDescent="0.25"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92">
        <f t="shared" si="0"/>
        <v>0</v>
      </c>
      <c r="Q27" s="87"/>
    </row>
    <row r="28" spans="3:17" ht="15.75" thickBot="1" x14ac:dyDescent="0.3"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2">
        <f t="shared" si="0"/>
        <v>0</v>
      </c>
      <c r="Q28" s="87"/>
    </row>
    <row r="29" spans="3:17" ht="15.75" thickBot="1" x14ac:dyDescent="0.3">
      <c r="C29" s="94" t="s">
        <v>31</v>
      </c>
      <c r="D29" s="95">
        <f t="shared" ref="D29:O29" si="1">SUM(D15:D28)</f>
        <v>0</v>
      </c>
      <c r="E29" s="95">
        <f t="shared" si="1"/>
        <v>0</v>
      </c>
      <c r="F29" s="95">
        <f t="shared" si="1"/>
        <v>0</v>
      </c>
      <c r="G29" s="95">
        <f t="shared" si="1"/>
        <v>0</v>
      </c>
      <c r="H29" s="95">
        <f t="shared" si="1"/>
        <v>0</v>
      </c>
      <c r="I29" s="95">
        <f t="shared" si="1"/>
        <v>0</v>
      </c>
      <c r="J29" s="95">
        <f t="shared" si="1"/>
        <v>0</v>
      </c>
      <c r="K29" s="95">
        <f t="shared" si="1"/>
        <v>0</v>
      </c>
      <c r="L29" s="95">
        <f t="shared" si="1"/>
        <v>0</v>
      </c>
      <c r="M29" s="95">
        <f t="shared" si="1"/>
        <v>0</v>
      </c>
      <c r="N29" s="95">
        <f t="shared" si="1"/>
        <v>0</v>
      </c>
      <c r="O29" s="95">
        <f t="shared" si="1"/>
        <v>0</v>
      </c>
      <c r="P29" s="95">
        <f>SUM(P15:P28)</f>
        <v>0</v>
      </c>
      <c r="Q29" s="209">
        <f>SUM(D29:O29)</f>
        <v>0</v>
      </c>
    </row>
  </sheetData>
  <mergeCells count="2">
    <mergeCell ref="C11:P11"/>
    <mergeCell ref="C13:P13"/>
  </mergeCells>
  <hyperlinks>
    <hyperlink ref="C10" location="INDICE!A1" display="INDICE" xr:uid="{00000000-0004-0000-0700-000000000000}"/>
  </hyperlinks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G107"/>
  <sheetViews>
    <sheetView showGridLines="0" topLeftCell="B1" zoomScaleNormal="100" workbookViewId="0">
      <selection activeCell="H13" sqref="H13"/>
    </sheetView>
  </sheetViews>
  <sheetFormatPr baseColWidth="10" defaultRowHeight="15" x14ac:dyDescent="0.25"/>
  <cols>
    <col min="1" max="1" width="12" customWidth="1"/>
    <col min="2" max="2" width="4.7109375" customWidth="1"/>
    <col min="3" max="3" width="54.28515625" style="2" customWidth="1"/>
    <col min="4" max="7" width="12.5703125" style="1" customWidth="1"/>
  </cols>
  <sheetData>
    <row r="1" spans="3:7" s="87" customFormat="1" x14ac:dyDescent="0.25">
      <c r="C1" s="141" t="s">
        <v>133</v>
      </c>
      <c r="D1" s="1"/>
      <c r="E1" s="1"/>
      <c r="F1" s="1"/>
      <c r="G1" s="1"/>
    </row>
    <row r="2" spans="3:7" s="87" customFormat="1" x14ac:dyDescent="0.25">
      <c r="C2" s="2"/>
      <c r="D2" s="1"/>
      <c r="E2" s="1"/>
      <c r="F2" s="1"/>
      <c r="G2" s="1"/>
    </row>
    <row r="3" spans="3:7" x14ac:dyDescent="0.25">
      <c r="C3" s="59" t="s">
        <v>48</v>
      </c>
    </row>
    <row r="4" spans="3:7" x14ac:dyDescent="0.25">
      <c r="C4" s="231" t="str">
        <f>+INDICE!B7</f>
        <v>NOMBRE DE LA EMPRESA</v>
      </c>
      <c r="D4" s="231"/>
      <c r="E4" s="16"/>
      <c r="F4"/>
      <c r="G4"/>
    </row>
    <row r="5" spans="3:7" x14ac:dyDescent="0.25">
      <c r="C5" s="176" t="s">
        <v>112</v>
      </c>
      <c r="D5" s="168" t="str">
        <f>+D9</f>
        <v>ENERO</v>
      </c>
      <c r="E5" s="168"/>
      <c r="F5"/>
      <c r="G5"/>
    </row>
    <row r="6" spans="3:7" x14ac:dyDescent="0.25">
      <c r="C6" s="176" t="s">
        <v>113</v>
      </c>
      <c r="D6" s="168" t="str">
        <f>+D9</f>
        <v>ENERO</v>
      </c>
      <c r="E6" s="16"/>
      <c r="F6"/>
      <c r="G6"/>
    </row>
    <row r="7" spans="3:7" x14ac:dyDescent="0.25">
      <c r="C7" s="176" t="s">
        <v>114</v>
      </c>
      <c r="D7" s="62">
        <f>+INDICE!F8</f>
        <v>2019</v>
      </c>
      <c r="E7" s="62"/>
      <c r="F7"/>
      <c r="G7"/>
    </row>
    <row r="8" spans="3:7" x14ac:dyDescent="0.25">
      <c r="C8" s="3"/>
      <c r="D8" s="3"/>
      <c r="E8" s="16"/>
      <c r="F8" s="15"/>
      <c r="G8" s="16"/>
    </row>
    <row r="9" spans="3:7" x14ac:dyDescent="0.25">
      <c r="C9" s="3"/>
      <c r="D9" s="12" t="str">
        <f>+INDICE!D8</f>
        <v>ENERO</v>
      </c>
      <c r="E9" s="177" t="s">
        <v>47</v>
      </c>
      <c r="F9" s="189"/>
      <c r="G9" s="168"/>
    </row>
    <row r="10" spans="3:7" x14ac:dyDescent="0.25">
      <c r="C10" s="9"/>
      <c r="D10" s="6"/>
      <c r="E10" s="178"/>
      <c r="F10" s="106"/>
      <c r="G10" s="68"/>
    </row>
    <row r="11" spans="3:7" x14ac:dyDescent="0.25">
      <c r="C11" s="10" t="s">
        <v>109</v>
      </c>
      <c r="D11" s="6">
        <f>SUM(D12:D19)</f>
        <v>0</v>
      </c>
      <c r="E11" s="178">
        <v>1</v>
      </c>
      <c r="F11" s="106"/>
      <c r="G11" s="69"/>
    </row>
    <row r="12" spans="3:7" x14ac:dyDescent="0.25">
      <c r="C12" s="51">
        <f>+'INGRESOS OPERATIVOS'!C9</f>
        <v>0</v>
      </c>
      <c r="D12" s="6">
        <f>+'INGRESOS OPERATIVOS'!P9</f>
        <v>0</v>
      </c>
      <c r="E12" s="179" t="e">
        <f t="shared" ref="E12:E18" si="0">+D12/$D$11</f>
        <v>#DIV/0!</v>
      </c>
      <c r="F12" s="106"/>
      <c r="G12" s="186"/>
    </row>
    <row r="13" spans="3:7" x14ac:dyDescent="0.25">
      <c r="C13" s="51">
        <f>+'INGRESOS OPERATIVOS'!C10</f>
        <v>0</v>
      </c>
      <c r="D13" s="6">
        <f>+'INGRESOS OPERATIVOS'!P10</f>
        <v>0</v>
      </c>
      <c r="E13" s="179" t="e">
        <f t="shared" si="0"/>
        <v>#DIV/0!</v>
      </c>
      <c r="F13" s="106"/>
      <c r="G13" s="186"/>
    </row>
    <row r="14" spans="3:7" x14ac:dyDescent="0.25">
      <c r="C14" s="51">
        <f>+'INGRESOS OPERATIVOS'!C11</f>
        <v>0</v>
      </c>
      <c r="D14" s="6">
        <f>+'INGRESOS OPERATIVOS'!P11</f>
        <v>0</v>
      </c>
      <c r="E14" s="179" t="e">
        <f t="shared" si="0"/>
        <v>#DIV/0!</v>
      </c>
      <c r="F14" s="106"/>
      <c r="G14" s="186"/>
    </row>
    <row r="15" spans="3:7" x14ac:dyDescent="0.25">
      <c r="C15" s="51">
        <f>+'INGRESOS OPERATIVOS'!C12</f>
        <v>0</v>
      </c>
      <c r="D15" s="6">
        <f>+'INGRESOS OPERATIVOS'!P12</f>
        <v>0</v>
      </c>
      <c r="E15" s="179" t="e">
        <f t="shared" si="0"/>
        <v>#DIV/0!</v>
      </c>
      <c r="F15" s="106"/>
      <c r="G15" s="186"/>
    </row>
    <row r="16" spans="3:7" x14ac:dyDescent="0.25">
      <c r="C16" s="51">
        <f>+'INGRESOS OPERATIVOS'!C13</f>
        <v>0</v>
      </c>
      <c r="D16" s="6">
        <f>+'INGRESOS OPERATIVOS'!P13</f>
        <v>0</v>
      </c>
      <c r="E16" s="179" t="e">
        <f t="shared" si="0"/>
        <v>#DIV/0!</v>
      </c>
      <c r="F16" s="106"/>
      <c r="G16" s="186"/>
    </row>
    <row r="17" spans="3:7" x14ac:dyDescent="0.25">
      <c r="C17" s="51">
        <f>+'INGRESOS OPERATIVOS'!C14</f>
        <v>0</v>
      </c>
      <c r="D17" s="6">
        <f>+'INGRESOS OPERATIVOS'!P14</f>
        <v>0</v>
      </c>
      <c r="E17" s="179" t="e">
        <f t="shared" si="0"/>
        <v>#DIV/0!</v>
      </c>
      <c r="F17" s="106"/>
      <c r="G17" s="186"/>
    </row>
    <row r="18" spans="3:7" x14ac:dyDescent="0.25">
      <c r="C18" s="51">
        <f>+'INGRESOS OPERATIVOS'!C15</f>
        <v>0</v>
      </c>
      <c r="D18" s="6">
        <f>+'INGRESOS OPERATIVOS'!P15</f>
        <v>0</v>
      </c>
      <c r="E18" s="179" t="e">
        <f t="shared" si="0"/>
        <v>#DIV/0!</v>
      </c>
      <c r="F18" s="106"/>
      <c r="G18" s="186"/>
    </row>
    <row r="19" spans="3:7" ht="15.75" thickBot="1" x14ac:dyDescent="0.3">
      <c r="C19" s="192"/>
      <c r="D19" s="193"/>
      <c r="E19" s="194"/>
      <c r="F19" s="190"/>
      <c r="G19" s="187"/>
    </row>
    <row r="20" spans="3:7" ht="13.5" customHeight="1" x14ac:dyDescent="0.25">
      <c r="C20" s="103"/>
      <c r="D20" s="52"/>
      <c r="E20" s="68"/>
      <c r="F20" s="106"/>
      <c r="G20" s="68"/>
    </row>
    <row r="21" spans="3:7" x14ac:dyDescent="0.25">
      <c r="C21" s="103" t="s">
        <v>116</v>
      </c>
      <c r="D21" s="6">
        <f>D22+D23-D24+D25+D26+D27-D28+D29-D30</f>
        <v>0</v>
      </c>
      <c r="E21" s="69" t="e">
        <f>+D21/$D$21</f>
        <v>#DIV/0!</v>
      </c>
      <c r="F21" s="106"/>
      <c r="G21" s="69"/>
    </row>
    <row r="22" spans="3:7" s="87" customFormat="1" x14ac:dyDescent="0.25">
      <c r="C22" s="104" t="s">
        <v>131</v>
      </c>
      <c r="D22" s="222">
        <v>0</v>
      </c>
      <c r="E22" s="69"/>
      <c r="F22" s="106"/>
      <c r="G22" s="69"/>
    </row>
    <row r="23" spans="3:7" s="87" customFormat="1" x14ac:dyDescent="0.25">
      <c r="C23" s="104" t="s">
        <v>86</v>
      </c>
      <c r="D23" s="222">
        <f>+'GASTOS DIRECTOS Prod.'!P19</f>
        <v>0</v>
      </c>
      <c r="E23" s="69" t="e">
        <f>+D23/$D$21</f>
        <v>#DIV/0!</v>
      </c>
      <c r="F23" s="106"/>
      <c r="G23" s="69"/>
    </row>
    <row r="24" spans="3:7" x14ac:dyDescent="0.25">
      <c r="C24" s="104" t="s">
        <v>117</v>
      </c>
      <c r="D24" s="222">
        <v>0</v>
      </c>
      <c r="E24" s="69" t="e">
        <f t="shared" ref="E24:E30" si="1">+D24/$D$21</f>
        <v>#DIV/0!</v>
      </c>
      <c r="F24" s="106"/>
      <c r="G24" s="69"/>
    </row>
    <row r="25" spans="3:7" s="87" customFormat="1" x14ac:dyDescent="0.25">
      <c r="C25" s="104" t="s">
        <v>118</v>
      </c>
      <c r="D25" s="222">
        <v>0</v>
      </c>
      <c r="E25" s="69"/>
      <c r="F25" s="106"/>
      <c r="G25" s="69"/>
    </row>
    <row r="26" spans="3:7" x14ac:dyDescent="0.25">
      <c r="C26" s="104" t="str">
        <f>+'MANO DE OBRA'!C8</f>
        <v>MANO DE OBRA</v>
      </c>
      <c r="D26" s="222">
        <f>+'MANO DE OBRA'!P35</f>
        <v>0</v>
      </c>
      <c r="E26" s="69" t="e">
        <f t="shared" si="1"/>
        <v>#DIV/0!</v>
      </c>
      <c r="F26" s="106"/>
      <c r="G26" s="69"/>
    </row>
    <row r="27" spans="3:7" x14ac:dyDescent="0.25">
      <c r="C27" s="105" t="str">
        <f>+'GASTOS INDIRECTOS Prod.'!B7</f>
        <v>GASTOS INDIRECTOS DE FABRICACION</v>
      </c>
      <c r="D27" s="222">
        <f>+'GASTOS INDIRECTOS Prod.'!O28</f>
        <v>0</v>
      </c>
      <c r="E27" s="69" t="e">
        <f t="shared" si="1"/>
        <v>#DIV/0!</v>
      </c>
      <c r="F27" s="106"/>
      <c r="G27" s="69"/>
    </row>
    <row r="28" spans="3:7" s="87" customFormat="1" x14ac:dyDescent="0.25">
      <c r="C28" s="105" t="s">
        <v>119</v>
      </c>
      <c r="D28" s="222">
        <v>0</v>
      </c>
      <c r="E28" s="69" t="e">
        <f t="shared" si="1"/>
        <v>#DIV/0!</v>
      </c>
      <c r="F28" s="106"/>
      <c r="G28" s="69"/>
    </row>
    <row r="29" spans="3:7" s="87" customFormat="1" x14ac:dyDescent="0.25">
      <c r="C29" s="105" t="s">
        <v>120</v>
      </c>
      <c r="D29" s="222">
        <v>0</v>
      </c>
      <c r="E29" s="69"/>
      <c r="F29" s="106"/>
      <c r="G29" s="69"/>
    </row>
    <row r="30" spans="3:7" s="87" customFormat="1" ht="15.75" thickBot="1" x14ac:dyDescent="0.3">
      <c r="C30" s="195" t="s">
        <v>121</v>
      </c>
      <c r="D30" s="223">
        <v>0</v>
      </c>
      <c r="E30" s="196" t="e">
        <f t="shared" si="1"/>
        <v>#DIV/0!</v>
      </c>
      <c r="F30" s="106"/>
      <c r="G30" s="69"/>
    </row>
    <row r="31" spans="3:7" x14ac:dyDescent="0.25">
      <c r="C31" s="10" t="s">
        <v>1</v>
      </c>
      <c r="D31" s="6">
        <f>D11-D21</f>
        <v>0</v>
      </c>
      <c r="E31" s="69" t="e">
        <f>+D31/D11</f>
        <v>#DIV/0!</v>
      </c>
      <c r="F31" s="106"/>
      <c r="G31" s="69"/>
    </row>
    <row r="32" spans="3:7" s="87" customFormat="1" ht="15.75" thickBot="1" x14ac:dyDescent="0.3">
      <c r="C32" s="10"/>
      <c r="D32" s="6"/>
      <c r="E32" s="69"/>
      <c r="F32" s="106"/>
      <c r="G32" s="69"/>
    </row>
    <row r="33" spans="3:7" ht="16.5" thickTop="1" thickBot="1" x14ac:dyDescent="0.3">
      <c r="C33" s="197"/>
      <c r="D33" s="198"/>
      <c r="E33" s="198"/>
      <c r="F33" s="68"/>
      <c r="G33" s="68"/>
    </row>
    <row r="34" spans="3:7" ht="15.75" thickTop="1" x14ac:dyDescent="0.25">
      <c r="C34" s="56" t="s">
        <v>2</v>
      </c>
      <c r="D34" s="8">
        <f>+D36+D54+D87</f>
        <v>0</v>
      </c>
      <c r="E34" s="180" t="e">
        <f>+D34/$D$34</f>
        <v>#DIV/0!</v>
      </c>
      <c r="F34" s="106"/>
      <c r="G34" s="69"/>
    </row>
    <row r="35" spans="3:7" ht="15" customHeight="1" x14ac:dyDescent="0.25">
      <c r="C35" s="10"/>
      <c r="D35" s="6"/>
      <c r="E35" s="106"/>
      <c r="F35" s="106"/>
      <c r="G35" s="68"/>
    </row>
    <row r="36" spans="3:7" x14ac:dyDescent="0.25">
      <c r="C36" s="13" t="s">
        <v>3</v>
      </c>
      <c r="D36" s="14">
        <f>SUM(D37:D53)</f>
        <v>0</v>
      </c>
      <c r="E36" s="181" t="e">
        <f>+D36/$D$34</f>
        <v>#DIV/0!</v>
      </c>
      <c r="F36" s="106"/>
      <c r="G36" s="69"/>
    </row>
    <row r="37" spans="3:7" x14ac:dyDescent="0.25">
      <c r="C37" s="11" t="str">
        <f>+'GASTOS DE VENTA'!B9</f>
        <v>SUELDOS Y SALARIOS</v>
      </c>
      <c r="D37" s="5">
        <f>+'GASTOS DE VENTA'!O9</f>
        <v>0</v>
      </c>
      <c r="E37" s="182" t="e">
        <f>+D37/$D$34</f>
        <v>#DIV/0!</v>
      </c>
      <c r="F37" s="106"/>
      <c r="G37" s="69"/>
    </row>
    <row r="38" spans="3:7" x14ac:dyDescent="0.25">
      <c r="C38" s="11" t="str">
        <f>+'GASTOS DE VENTA'!B10</f>
        <v>COMISIONES SOBRE VENTAS</v>
      </c>
      <c r="D38" s="5">
        <f>+'GASTOS DE VENTA'!O10</f>
        <v>0</v>
      </c>
      <c r="E38" s="182" t="e">
        <f>+D38/$D$34</f>
        <v>#DIV/0!</v>
      </c>
      <c r="F38" s="106"/>
      <c r="G38" s="69"/>
    </row>
    <row r="39" spans="3:7" x14ac:dyDescent="0.25">
      <c r="C39" s="11" t="str">
        <f>+'GASTOS DE VENTA'!B11</f>
        <v>BONIFICACIONES</v>
      </c>
      <c r="D39" s="5">
        <f>+'GASTOS DE VENTA'!O11</f>
        <v>0</v>
      </c>
      <c r="E39" s="182" t="e">
        <f t="shared" ref="E39:E53" si="2">+D39/$D$34</f>
        <v>#DIV/0!</v>
      </c>
      <c r="F39" s="106"/>
      <c r="G39" s="69"/>
    </row>
    <row r="40" spans="3:7" x14ac:dyDescent="0.25">
      <c r="C40" s="11" t="str">
        <f>+'GASTOS DE VENTA'!B12</f>
        <v>GASTOS DE VIAJE Y VIATICOS</v>
      </c>
      <c r="D40" s="5">
        <f>+'GASTOS DE VENTA'!O12</f>
        <v>0</v>
      </c>
      <c r="E40" s="182" t="e">
        <f t="shared" si="2"/>
        <v>#DIV/0!</v>
      </c>
      <c r="F40" s="106"/>
      <c r="G40" s="69"/>
    </row>
    <row r="41" spans="3:7" x14ac:dyDescent="0.25">
      <c r="C41" s="11" t="str">
        <f>+'GASTOS DE VENTA'!B13</f>
        <v xml:space="preserve">VACACIONES </v>
      </c>
      <c r="D41" s="5">
        <f>+'GASTOS DE VENTA'!O13</f>
        <v>0</v>
      </c>
      <c r="E41" s="182" t="e">
        <f t="shared" si="2"/>
        <v>#DIV/0!</v>
      </c>
      <c r="F41" s="106"/>
      <c r="G41" s="69"/>
    </row>
    <row r="42" spans="3:7" x14ac:dyDescent="0.25">
      <c r="C42" s="11" t="str">
        <f>+'GASTOS DE VENTA'!B14</f>
        <v>AGUINALDOS</v>
      </c>
      <c r="D42" s="5">
        <f>+'GASTOS DE VENTA'!O14</f>
        <v>0</v>
      </c>
      <c r="E42" s="182" t="e">
        <f t="shared" si="2"/>
        <v>#DIV/0!</v>
      </c>
      <c r="F42" s="106"/>
      <c r="G42" s="69"/>
    </row>
    <row r="43" spans="3:7" x14ac:dyDescent="0.25">
      <c r="C43" s="11" t="str">
        <f>+'GASTOS DE VENTA'!B15</f>
        <v>INDEMNIZACIONES</v>
      </c>
      <c r="D43" s="5">
        <f>+'GASTOS DE VENTA'!O15</f>
        <v>0</v>
      </c>
      <c r="E43" s="182" t="e">
        <f t="shared" si="2"/>
        <v>#DIV/0!</v>
      </c>
      <c r="F43" s="106"/>
      <c r="G43" s="69"/>
    </row>
    <row r="44" spans="3:7" x14ac:dyDescent="0.25">
      <c r="C44" s="11" t="str">
        <f>+'GASTOS DE VENTA'!B16</f>
        <v>GASTOS DE REPRESENTACION</v>
      </c>
      <c r="D44" s="5">
        <f>+'GASTOS DE VENTA'!O16</f>
        <v>0</v>
      </c>
      <c r="E44" s="182" t="e">
        <f t="shared" si="2"/>
        <v>#DIV/0!</v>
      </c>
      <c r="F44" s="106"/>
      <c r="G44" s="69"/>
    </row>
    <row r="45" spans="3:7" x14ac:dyDescent="0.25">
      <c r="C45" s="11" t="str">
        <f>+'GASTOS DE VENTA'!B17</f>
        <v>GASTOS MANTENIMIENTO VEHICULOS</v>
      </c>
      <c r="D45" s="5">
        <f>+'GASTOS DE VENTA'!O17</f>
        <v>0</v>
      </c>
      <c r="E45" s="182" t="e">
        <f t="shared" si="2"/>
        <v>#DIV/0!</v>
      </c>
      <c r="F45" s="106"/>
      <c r="G45" s="69"/>
    </row>
    <row r="46" spans="3:7" x14ac:dyDescent="0.25">
      <c r="C46" s="11" t="str">
        <f>+'GASTOS DE VENTA'!B18</f>
        <v>PAPELERIA Y UTILES</v>
      </c>
      <c r="D46" s="5">
        <f>+'GASTOS DE VENTA'!O18</f>
        <v>0</v>
      </c>
      <c r="E46" s="182" t="e">
        <f t="shared" si="2"/>
        <v>#DIV/0!</v>
      </c>
      <c r="F46" s="106"/>
      <c r="G46" s="69"/>
    </row>
    <row r="47" spans="3:7" x14ac:dyDescent="0.25">
      <c r="C47" s="11" t="str">
        <f>+'GASTOS DE VENTA'!B19</f>
        <v>GASTOS DE COMUNICACION Y TELEFONO</v>
      </c>
      <c r="D47" s="5">
        <f>+'GASTOS DE VENTA'!O19</f>
        <v>0</v>
      </c>
      <c r="E47" s="182" t="e">
        <f t="shared" si="2"/>
        <v>#DIV/0!</v>
      </c>
      <c r="F47" s="106"/>
      <c r="G47" s="69"/>
    </row>
    <row r="48" spans="3:7" x14ac:dyDescent="0.25">
      <c r="C48" s="11" t="str">
        <f>+'GASTOS DE VENTA'!B20</f>
        <v>DEPRECIACION - VEHICULOS</v>
      </c>
      <c r="D48" s="5">
        <f>+'GASTOS DE VENTA'!O20</f>
        <v>0</v>
      </c>
      <c r="E48" s="182" t="e">
        <f t="shared" si="2"/>
        <v>#DIV/0!</v>
      </c>
      <c r="F48" s="106"/>
      <c r="G48" s="69"/>
    </row>
    <row r="49" spans="3:7" x14ac:dyDescent="0.25">
      <c r="C49" s="11" t="str">
        <f>+'GASTOS DE VENTA'!B21</f>
        <v>DEPRECIACION - MOBILIARIO Y EQUIPO</v>
      </c>
      <c r="D49" s="5">
        <f>+'GASTOS DE VENTA'!O21</f>
        <v>0</v>
      </c>
      <c r="E49" s="182" t="e">
        <f t="shared" si="2"/>
        <v>#DIV/0!</v>
      </c>
      <c r="F49" s="106"/>
      <c r="G49" s="69"/>
    </row>
    <row r="50" spans="3:7" x14ac:dyDescent="0.25">
      <c r="C50" s="11" t="str">
        <f>+'GASTOS DE VENTA'!B22</f>
        <v>DEPRECIACION - EDIFICIOS</v>
      </c>
      <c r="D50" s="5">
        <f>+'GASTOS DE VENTA'!O22</f>
        <v>0</v>
      </c>
      <c r="E50" s="182" t="e">
        <f t="shared" si="2"/>
        <v>#DIV/0!</v>
      </c>
      <c r="F50" s="106"/>
      <c r="G50" s="69"/>
    </row>
    <row r="51" spans="3:7" x14ac:dyDescent="0.25">
      <c r="C51" s="11" t="str">
        <f>+'GASTOS DE VENTA'!B23</f>
        <v>COMBUSTIBLE Y LUBRICANTES</v>
      </c>
      <c r="D51" s="5">
        <f>+'GASTOS DE VENTA'!O23</f>
        <v>0</v>
      </c>
      <c r="E51" s="182" t="e">
        <f t="shared" si="2"/>
        <v>#DIV/0!</v>
      </c>
      <c r="F51" s="106"/>
      <c r="G51" s="69"/>
    </row>
    <row r="52" spans="3:7" x14ac:dyDescent="0.25">
      <c r="C52" s="11" t="str">
        <f>+'GASTOS DE VENTA'!B24</f>
        <v>GASTOS VARIOS</v>
      </c>
      <c r="D52" s="5">
        <f>+'GASTOS DE VENTA'!O24</f>
        <v>0</v>
      </c>
      <c r="E52" s="182" t="e">
        <f t="shared" si="2"/>
        <v>#DIV/0!</v>
      </c>
      <c r="F52" s="106"/>
      <c r="G52" s="69"/>
    </row>
    <row r="53" spans="3:7" x14ac:dyDescent="0.25">
      <c r="C53" s="36"/>
      <c r="D53" s="7">
        <f>+'GASTOS DE VENTA'!O34</f>
        <v>0</v>
      </c>
      <c r="E53" s="19" t="e">
        <f t="shared" si="2"/>
        <v>#DIV/0!</v>
      </c>
      <c r="F53" s="106"/>
      <c r="G53" s="69"/>
    </row>
    <row r="54" spans="3:7" x14ac:dyDescent="0.25">
      <c r="C54" s="51" t="s">
        <v>4</v>
      </c>
      <c r="D54" s="6">
        <f>SUM(D55:D86)</f>
        <v>0</v>
      </c>
      <c r="E54" s="178" t="e">
        <f>+D54/D34</f>
        <v>#DIV/0!</v>
      </c>
      <c r="F54" s="106"/>
      <c r="G54" s="69"/>
    </row>
    <row r="55" spans="3:7" x14ac:dyDescent="0.25">
      <c r="C55" s="11" t="str">
        <f>+'GASTOS DE ADMINISTRACION'!B14</f>
        <v>SUELDOS Y SALARIOS</v>
      </c>
      <c r="D55" s="5">
        <f>+'GASTOS DE ADMINISTRACION'!O14</f>
        <v>0</v>
      </c>
      <c r="E55" s="182" t="e">
        <f>+D55/$D$34</f>
        <v>#DIV/0!</v>
      </c>
      <c r="F55" s="106"/>
      <c r="G55" s="69"/>
    </row>
    <row r="56" spans="3:7" x14ac:dyDescent="0.25">
      <c r="C56" s="11" t="str">
        <f>+'GASTOS DE ADMINISTRACION'!B15</f>
        <v>PREMIOS</v>
      </c>
      <c r="D56" s="5">
        <f>+'GASTOS DE ADMINISTRACION'!O15</f>
        <v>0</v>
      </c>
      <c r="E56" s="182" t="e">
        <f>+D56/$D$34</f>
        <v>#DIV/0!</v>
      </c>
      <c r="F56" s="106"/>
      <c r="G56" s="69"/>
    </row>
    <row r="57" spans="3:7" x14ac:dyDescent="0.25">
      <c r="C57" s="11" t="str">
        <f>+'GASTOS DE ADMINISTRACION'!B16</f>
        <v>GASTOS DE VIAJE Y VIATICOS</v>
      </c>
      <c r="D57" s="5">
        <f>+'GASTOS DE ADMINISTRACION'!O16</f>
        <v>0</v>
      </c>
      <c r="E57" s="182" t="e">
        <f t="shared" ref="E57:E85" si="3">+D57/$D$34</f>
        <v>#DIV/0!</v>
      </c>
      <c r="F57" s="106"/>
      <c r="G57" s="69"/>
    </row>
    <row r="58" spans="3:7" x14ac:dyDescent="0.25">
      <c r="C58" s="11" t="str">
        <f>+'GASTOS DE ADMINISTRACION'!B17</f>
        <v xml:space="preserve">VACACIONES </v>
      </c>
      <c r="D58" s="5">
        <f>+'GASTOS DE ADMINISTRACION'!O17</f>
        <v>0</v>
      </c>
      <c r="E58" s="182" t="e">
        <f t="shared" si="3"/>
        <v>#DIV/0!</v>
      </c>
      <c r="F58" s="106"/>
      <c r="G58" s="69"/>
    </row>
    <row r="59" spans="3:7" x14ac:dyDescent="0.25">
      <c r="C59" s="11" t="str">
        <f>+'GASTOS DE ADMINISTRACION'!B18</f>
        <v>AGUINALDOS</v>
      </c>
      <c r="D59" s="5">
        <f>+'GASTOS DE ADMINISTRACION'!O18</f>
        <v>0</v>
      </c>
      <c r="E59" s="182" t="e">
        <f t="shared" si="3"/>
        <v>#DIV/0!</v>
      </c>
      <c r="F59" s="106"/>
      <c r="G59" s="69"/>
    </row>
    <row r="60" spans="3:7" x14ac:dyDescent="0.25">
      <c r="C60" s="11" t="str">
        <f>+'GASTOS DE ADMINISTRACION'!B19</f>
        <v>PASIVO LABORAL (RESERVA)</v>
      </c>
      <c r="D60" s="5">
        <f>+'GASTOS DE ADMINISTRACION'!O19</f>
        <v>0</v>
      </c>
      <c r="E60" s="182" t="e">
        <f t="shared" si="3"/>
        <v>#DIV/0!</v>
      </c>
      <c r="F60" s="106"/>
      <c r="G60" s="69"/>
    </row>
    <row r="61" spans="3:7" x14ac:dyDescent="0.25">
      <c r="C61" s="11" t="str">
        <f>+'GASTOS DE ADMINISTRACION'!B20</f>
        <v>IHSS PATRONAL</v>
      </c>
      <c r="D61" s="5">
        <f>+'GASTOS DE ADMINISTRACION'!O20</f>
        <v>0</v>
      </c>
      <c r="E61" s="182" t="e">
        <f t="shared" si="3"/>
        <v>#DIV/0!</v>
      </c>
      <c r="F61" s="106"/>
      <c r="G61" s="69"/>
    </row>
    <row r="62" spans="3:7" x14ac:dyDescent="0.25">
      <c r="C62" s="11" t="str">
        <f>+'GASTOS DE ADMINISTRACION'!B21</f>
        <v>AFP PATRONAL</v>
      </c>
      <c r="D62" s="5">
        <f>+'GASTOS DE ADMINISTRACION'!O21</f>
        <v>0</v>
      </c>
      <c r="E62" s="182" t="e">
        <f t="shared" si="3"/>
        <v>#DIV/0!</v>
      </c>
      <c r="F62" s="106"/>
      <c r="G62" s="69"/>
    </row>
    <row r="63" spans="3:7" x14ac:dyDescent="0.25">
      <c r="C63" s="11" t="str">
        <f>+'GASTOS DE ADMINISTRACION'!B22</f>
        <v>INFOP</v>
      </c>
      <c r="D63" s="5">
        <f>+'GASTOS DE ADMINISTRACION'!O22</f>
        <v>0</v>
      </c>
      <c r="E63" s="182" t="e">
        <f t="shared" si="3"/>
        <v>#DIV/0!</v>
      </c>
      <c r="F63" s="106"/>
      <c r="G63" s="69"/>
    </row>
    <row r="64" spans="3:7" x14ac:dyDescent="0.25">
      <c r="C64" s="171" t="str">
        <f>'GASTOS DE ADMINISTRACION'!B23</f>
        <v>CUOTAS Y SUSCRIPCIONES (AFILIACIÓN)</v>
      </c>
      <c r="D64" s="5">
        <f>+'GASTOS DE ADMINISTRACION'!C23</f>
        <v>0</v>
      </c>
      <c r="E64" s="182" t="e">
        <f t="shared" si="3"/>
        <v>#DIV/0!</v>
      </c>
      <c r="F64" s="106"/>
      <c r="G64" s="69"/>
    </row>
    <row r="65" spans="3:7" x14ac:dyDescent="0.25">
      <c r="C65" s="11" t="str">
        <f>+'GASTOS DE ADMINISTRACION'!B24</f>
        <v>ALQUILERES</v>
      </c>
      <c r="D65" s="5">
        <f>+'GASTOS DE ADMINISTRACION'!O24</f>
        <v>0</v>
      </c>
      <c r="E65" s="182" t="e">
        <f t="shared" si="3"/>
        <v>#DIV/0!</v>
      </c>
      <c r="F65" s="106"/>
      <c r="G65" s="69"/>
    </row>
    <row r="66" spans="3:7" x14ac:dyDescent="0.25">
      <c r="C66" s="11" t="str">
        <f>+'GASTOS DE ADMINISTRACION'!B25</f>
        <v>GASTOS DE REPRESENTACION</v>
      </c>
      <c r="D66" s="5">
        <f>+'GASTOS DE ADMINISTRACION'!O25</f>
        <v>0</v>
      </c>
      <c r="E66" s="182" t="e">
        <f t="shared" si="3"/>
        <v>#DIV/0!</v>
      </c>
      <c r="F66" s="106"/>
      <c r="G66" s="69"/>
    </row>
    <row r="67" spans="3:7" x14ac:dyDescent="0.25">
      <c r="C67" s="11" t="str">
        <f>+'GASTOS DE ADMINISTRACION'!B26</f>
        <v>GASTOS MANTENIMIENTO VEHICULO</v>
      </c>
      <c r="D67" s="5">
        <f>+'GASTOS DE ADMINISTRACION'!O26</f>
        <v>0</v>
      </c>
      <c r="E67" s="182" t="e">
        <f t="shared" si="3"/>
        <v>#DIV/0!</v>
      </c>
      <c r="F67" s="106"/>
      <c r="G67" s="69"/>
    </row>
    <row r="68" spans="3:7" x14ac:dyDescent="0.25">
      <c r="C68" s="11" t="str">
        <f>+'GASTOS DE ADMINISTRACION'!B27</f>
        <v>PAPELERIA Y UTILES</v>
      </c>
      <c r="D68" s="5">
        <f>+'GASTOS DE ADMINISTRACION'!O27</f>
        <v>0</v>
      </c>
      <c r="E68" s="182" t="e">
        <f t="shared" si="3"/>
        <v>#DIV/0!</v>
      </c>
      <c r="F68" s="106"/>
      <c r="G68" s="69"/>
    </row>
    <row r="69" spans="3:7" x14ac:dyDescent="0.25">
      <c r="C69" s="11" t="str">
        <f>+'GASTOS DE ADMINISTRACION'!B28</f>
        <v>MANTENIMIENTOS Y REPARACIONES LOCAL</v>
      </c>
      <c r="D69" s="5">
        <f>+'GASTOS DE ADMINISTRACION'!O28</f>
        <v>0</v>
      </c>
      <c r="E69" s="182" t="e">
        <f t="shared" si="3"/>
        <v>#DIV/0!</v>
      </c>
      <c r="F69" s="106"/>
      <c r="G69" s="69"/>
    </row>
    <row r="70" spans="3:7" x14ac:dyDescent="0.25">
      <c r="C70" s="11" t="str">
        <f>+'GASTOS DE ADMINISTRACION'!B29</f>
        <v xml:space="preserve">AGUA </v>
      </c>
      <c r="D70" s="5">
        <f>+'GASTOS DE ADMINISTRACION'!O29</f>
        <v>0</v>
      </c>
      <c r="E70" s="182" t="e">
        <f t="shared" si="3"/>
        <v>#DIV/0!</v>
      </c>
      <c r="F70" s="106"/>
      <c r="G70" s="69"/>
    </row>
    <row r="71" spans="3:7" x14ac:dyDescent="0.25">
      <c r="C71" s="11" t="str">
        <f>+'GASTOS DE ADMINISTRACION'!B30</f>
        <v>ENERGIA ELECTRICA</v>
      </c>
      <c r="D71" s="5">
        <f>+'GASTOS DE ADMINISTRACION'!O30</f>
        <v>0</v>
      </c>
      <c r="E71" s="182" t="e">
        <f t="shared" si="3"/>
        <v>#DIV/0!</v>
      </c>
      <c r="F71" s="106"/>
      <c r="G71" s="69"/>
    </row>
    <row r="72" spans="3:7" x14ac:dyDescent="0.25">
      <c r="C72" s="11" t="str">
        <f>+'GASTOS DE ADMINISTRACION'!B31</f>
        <v>ATENCIONES A EMPLEADOS</v>
      </c>
      <c r="D72" s="5">
        <f>+'GASTOS DE ADMINISTRACION'!O31</f>
        <v>0</v>
      </c>
      <c r="E72" s="182" t="e">
        <f t="shared" si="3"/>
        <v>#DIV/0!</v>
      </c>
      <c r="F72" s="106"/>
      <c r="G72" s="69"/>
    </row>
    <row r="73" spans="3:7" x14ac:dyDescent="0.25">
      <c r="C73" s="11" t="str">
        <f>+'GASTOS DE ADMINISTRACION'!B32</f>
        <v>SEGUROS Y FIANZAS</v>
      </c>
      <c r="D73" s="5">
        <f>+'GASTOS DE ADMINISTRACION'!O32</f>
        <v>0</v>
      </c>
      <c r="E73" s="182" t="e">
        <f t="shared" si="3"/>
        <v>#DIV/0!</v>
      </c>
      <c r="F73" s="106"/>
      <c r="G73" s="69"/>
    </row>
    <row r="74" spans="3:7" x14ac:dyDescent="0.25">
      <c r="C74" s="11" t="str">
        <f>+'GASTOS DE ADMINISTRACION'!B33</f>
        <v>SEGURIDAD Y VIGILANCIA</v>
      </c>
      <c r="D74" s="5">
        <f>+'GASTOS DE ADMINISTRACION'!O33</f>
        <v>0</v>
      </c>
      <c r="E74" s="182" t="e">
        <f t="shared" si="3"/>
        <v>#DIV/0!</v>
      </c>
      <c r="F74" s="106"/>
      <c r="G74" s="69"/>
    </row>
    <row r="75" spans="3:7" x14ac:dyDescent="0.25">
      <c r="C75" s="11" t="str">
        <f>+'GASTOS DE ADMINISTRACION'!B34</f>
        <v>GASTOS DE LIMPIEZA Y FUMIGACION</v>
      </c>
      <c r="D75" s="5">
        <f>+'GASTOS DE ADMINISTRACION'!O34</f>
        <v>0</v>
      </c>
      <c r="E75" s="182" t="e">
        <f t="shared" si="3"/>
        <v>#DIV/0!</v>
      </c>
      <c r="F75" s="106"/>
      <c r="G75" s="69"/>
    </row>
    <row r="76" spans="3:7" x14ac:dyDescent="0.25">
      <c r="C76" s="11" t="str">
        <f>+'GASTOS DE ADMINISTRACION'!B35</f>
        <v>IMPUESTOS MUNICIPALES</v>
      </c>
      <c r="D76" s="5">
        <f>+'GASTOS DE ADMINISTRACION'!O35</f>
        <v>0</v>
      </c>
      <c r="E76" s="182" t="e">
        <f t="shared" si="3"/>
        <v>#DIV/0!</v>
      </c>
      <c r="F76" s="106"/>
      <c r="G76" s="69"/>
    </row>
    <row r="77" spans="3:7" x14ac:dyDescent="0.25">
      <c r="C77" s="11" t="str">
        <f>+'GASTOS DE ADMINISTRACION'!B36</f>
        <v>HONORARIOS Y SERVICIOS PROFESIONALE</v>
      </c>
      <c r="D77" s="5">
        <f>+'GASTOS DE ADMINISTRACION'!O36</f>
        <v>0</v>
      </c>
      <c r="E77" s="182" t="e">
        <f t="shared" si="3"/>
        <v>#DIV/0!</v>
      </c>
      <c r="F77" s="106"/>
      <c r="G77" s="69"/>
    </row>
    <row r="78" spans="3:7" x14ac:dyDescent="0.25">
      <c r="C78" s="11" t="str">
        <f>+'GASTOS DE ADMINISTRACION'!B37</f>
        <v>HONORARIOS  DE AUDITORIA</v>
      </c>
      <c r="D78" s="5">
        <f>+'GASTOS DE ADMINISTRACION'!O37</f>
        <v>0</v>
      </c>
      <c r="E78" s="182" t="e">
        <f t="shared" si="3"/>
        <v>#DIV/0!</v>
      </c>
      <c r="F78" s="106"/>
      <c r="G78" s="69"/>
    </row>
    <row r="79" spans="3:7" x14ac:dyDescent="0.25">
      <c r="C79" s="11" t="str">
        <f>+'GASTOS DE ADMINISTRACION'!B38</f>
        <v>HONORARIOS DE CONTABILIDAD</v>
      </c>
      <c r="D79" s="5">
        <f>+'GASTOS DE ADMINISTRACION'!O38</f>
        <v>0</v>
      </c>
      <c r="E79" s="182" t="e">
        <f t="shared" si="3"/>
        <v>#DIV/0!</v>
      </c>
      <c r="F79" s="106"/>
      <c r="G79" s="69"/>
    </row>
    <row r="80" spans="3:7" x14ac:dyDescent="0.25">
      <c r="C80" s="11" t="str">
        <f>+'GASTOS DE ADMINISTRACION'!B39</f>
        <v>GASTOS DE COMUNICACION Y TELEFONO</v>
      </c>
      <c r="D80" s="5">
        <f>+'GASTOS DE ADMINISTRACION'!O39</f>
        <v>0</v>
      </c>
      <c r="E80" s="182" t="e">
        <f t="shared" si="3"/>
        <v>#DIV/0!</v>
      </c>
      <c r="F80" s="106"/>
      <c r="G80" s="69"/>
    </row>
    <row r="81" spans="2:7" x14ac:dyDescent="0.25">
      <c r="C81" s="11" t="str">
        <f>+'GASTOS DE ADMINISTRACION'!B40</f>
        <v>DEPRECIACION - VEHICULOS</v>
      </c>
      <c r="D81" s="5">
        <f>+'GASTOS DE ADMINISTRACION'!O40</f>
        <v>0</v>
      </c>
      <c r="E81" s="182" t="e">
        <f t="shared" si="3"/>
        <v>#DIV/0!</v>
      </c>
      <c r="F81" s="106"/>
      <c r="G81" s="69"/>
    </row>
    <row r="82" spans="2:7" x14ac:dyDescent="0.25">
      <c r="C82" s="11" t="str">
        <f>+'GASTOS DE ADMINISTRACION'!B41</f>
        <v>DEPRECIACION - MOBILIARIO Y EQUIPO</v>
      </c>
      <c r="D82" s="5">
        <f>+'GASTOS DE ADMINISTRACION'!O41</f>
        <v>0</v>
      </c>
      <c r="E82" s="182" t="e">
        <f t="shared" si="3"/>
        <v>#DIV/0!</v>
      </c>
      <c r="F82" s="106"/>
      <c r="G82" s="69"/>
    </row>
    <row r="83" spans="2:7" x14ac:dyDescent="0.25">
      <c r="C83" s="11" t="str">
        <f>+'GASTOS DE ADMINISTRACION'!B42</f>
        <v>DEPRECIACION - EDIFICIOS</v>
      </c>
      <c r="D83" s="5">
        <f>+'GASTOS DE ADMINISTRACION'!O42</f>
        <v>0</v>
      </c>
      <c r="E83" s="182" t="e">
        <f t="shared" si="3"/>
        <v>#DIV/0!</v>
      </c>
      <c r="F83" s="106"/>
      <c r="G83" s="69"/>
    </row>
    <row r="84" spans="2:7" x14ac:dyDescent="0.25">
      <c r="C84" s="11" t="str">
        <f>+'GASTOS DE ADMINISTRACION'!B43</f>
        <v>COMBUSTIBLE Y LUBRICANTES</v>
      </c>
      <c r="D84" s="5">
        <f>+'GASTOS DE ADMINISTRACION'!O43</f>
        <v>0</v>
      </c>
      <c r="E84" s="182" t="e">
        <f t="shared" si="3"/>
        <v>#DIV/0!</v>
      </c>
      <c r="F84" s="106"/>
      <c r="G84" s="69"/>
    </row>
    <row r="85" spans="2:7" x14ac:dyDescent="0.25">
      <c r="C85" s="11" t="str">
        <f>+'GASTOS DE ADMINISTRACION'!B44</f>
        <v>GASTOS VARIOS</v>
      </c>
      <c r="D85" s="5">
        <f>+'GASTOS DE ADMINISTRACION'!O44</f>
        <v>0</v>
      </c>
      <c r="E85" s="182" t="e">
        <f t="shared" si="3"/>
        <v>#DIV/0!</v>
      </c>
      <c r="F85" s="106"/>
      <c r="G85" s="69"/>
    </row>
    <row r="86" spans="2:7" x14ac:dyDescent="0.25">
      <c r="C86" s="55"/>
      <c r="D86" s="7"/>
      <c r="E86" s="183"/>
      <c r="F86" s="106"/>
      <c r="G86" s="69"/>
    </row>
    <row r="87" spans="2:7" x14ac:dyDescent="0.25">
      <c r="C87" s="51" t="s">
        <v>5</v>
      </c>
      <c r="D87" s="57">
        <f>+'GASTOS FINANCIEROS '!P15</f>
        <v>0</v>
      </c>
      <c r="E87" s="184" t="e">
        <f t="shared" ref="E87:E92" si="4">+D87/$D$34</f>
        <v>#DIV/0!</v>
      </c>
      <c r="F87" s="106"/>
      <c r="G87" s="69"/>
    </row>
    <row r="88" spans="2:7" x14ac:dyDescent="0.25">
      <c r="C88" s="11" t="str">
        <f>+'GASTOS FINANCIEROS '!C15</f>
        <v>INTERESES DE PRESTAMOS BANCARIOS</v>
      </c>
      <c r="D88" s="98">
        <f>+'GASTOS FINANCIEROS '!P15</f>
        <v>0</v>
      </c>
      <c r="E88" s="182" t="e">
        <f t="shared" si="4"/>
        <v>#DIV/0!</v>
      </c>
      <c r="F88" s="106"/>
      <c r="G88" s="69"/>
    </row>
    <row r="89" spans="2:7" x14ac:dyDescent="0.25">
      <c r="C89" s="88" t="str">
        <f>+'GASTOS FINANCIEROS '!C16</f>
        <v>INTERESES DE PRESTAMOS VEHICULOS</v>
      </c>
      <c r="D89" s="98">
        <f>+'GASTOS FINANCIEROS '!P16</f>
        <v>0</v>
      </c>
      <c r="E89" s="182" t="e">
        <f t="shared" si="4"/>
        <v>#DIV/0!</v>
      </c>
      <c r="F89" s="106"/>
      <c r="G89" s="69"/>
    </row>
    <row r="90" spans="2:7" x14ac:dyDescent="0.25">
      <c r="C90" s="88" t="str">
        <f>+'GASTOS FINANCIEROS '!C17</f>
        <v>INTERESES DE TARJETAS DE CREDITO</v>
      </c>
      <c r="D90" s="98">
        <f>+'GASTOS FINANCIEROS '!P17</f>
        <v>0</v>
      </c>
      <c r="E90" s="182" t="e">
        <f t="shared" si="4"/>
        <v>#DIV/0!</v>
      </c>
      <c r="F90" s="106"/>
      <c r="G90" s="69"/>
    </row>
    <row r="91" spans="2:7" x14ac:dyDescent="0.25">
      <c r="C91" s="88" t="str">
        <f>+'GASTOS FINANCIEROS '!C18</f>
        <v>INTERESES FACTORAJE</v>
      </c>
      <c r="D91" s="98">
        <f>+'GASTOS FINANCIEROS '!P18</f>
        <v>0</v>
      </c>
      <c r="E91" s="182" t="e">
        <f t="shared" si="4"/>
        <v>#DIV/0!</v>
      </c>
      <c r="F91" s="106"/>
      <c r="G91" s="69"/>
    </row>
    <row r="92" spans="2:7" ht="14.25" customHeight="1" thickBot="1" x14ac:dyDescent="0.3">
      <c r="C92" s="88" t="str">
        <f>+'GASTOS FINANCIEROS '!C19</f>
        <v>COMISIONES</v>
      </c>
      <c r="D92" s="98">
        <f>+'GASTOS FINANCIEROS '!P19</f>
        <v>0</v>
      </c>
      <c r="E92" s="182" t="e">
        <f t="shared" si="4"/>
        <v>#DIV/0!</v>
      </c>
      <c r="F92" s="106"/>
      <c r="G92" s="69"/>
    </row>
    <row r="93" spans="2:7" ht="16.5" thickBot="1" x14ac:dyDescent="0.3">
      <c r="C93" s="71" t="s">
        <v>6</v>
      </c>
      <c r="D93" s="72">
        <f>+D31-D34</f>
        <v>0</v>
      </c>
      <c r="E93" s="185" t="e">
        <f>+D93/$D$11</f>
        <v>#DIV/0!</v>
      </c>
      <c r="F93" s="191"/>
      <c r="G93" s="188"/>
    </row>
    <row r="94" spans="2:7" x14ac:dyDescent="0.25">
      <c r="B94" s="2"/>
      <c r="C94" s="2" t="s">
        <v>0</v>
      </c>
      <c r="D94" s="68"/>
      <c r="E94" s="54"/>
      <c r="F94" s="68"/>
      <c r="G94" s="69"/>
    </row>
    <row r="95" spans="2:7" hidden="1" x14ac:dyDescent="0.25">
      <c r="B95" s="2"/>
      <c r="C95" s="70" t="s">
        <v>8</v>
      </c>
      <c r="D95" s="68">
        <f>+D93*0.07</f>
        <v>0</v>
      </c>
      <c r="E95" s="54" t="e">
        <f>+D95/$D$11</f>
        <v>#DIV/0!</v>
      </c>
      <c r="F95" s="68" t="e">
        <f>+D95+#REF!+#REF!+#REF!+#REF!+#REF!+#REF!+#REF!+#REF!+#REF!+#REF!+#REF!</f>
        <v>#REF!</v>
      </c>
      <c r="G95" s="69" t="e">
        <f>+F95/$F$11</f>
        <v>#REF!</v>
      </c>
    </row>
    <row r="96" spans="2:7" hidden="1" x14ac:dyDescent="0.25">
      <c r="B96" s="2"/>
      <c r="C96" s="70"/>
      <c r="D96" s="68"/>
      <c r="E96" s="54"/>
      <c r="F96" s="68"/>
      <c r="G96" s="69"/>
    </row>
    <row r="97" spans="2:7" hidden="1" x14ac:dyDescent="0.25">
      <c r="B97" s="2"/>
      <c r="C97" s="70" t="s">
        <v>9</v>
      </c>
      <c r="D97" s="68">
        <f>D93-D95</f>
        <v>0</v>
      </c>
      <c r="E97" s="54" t="e">
        <f>+D97/$D$11</f>
        <v>#DIV/0!</v>
      </c>
      <c r="F97" s="68" t="e">
        <f>+D97+#REF!+#REF!+#REF!+#REF!+#REF!+#REF!+#REF!+#REF!+#REF!+#REF!+#REF!</f>
        <v>#REF!</v>
      </c>
      <c r="G97" s="69" t="e">
        <f>+F97/$F$11</f>
        <v>#REF!</v>
      </c>
    </row>
    <row r="98" spans="2:7" hidden="1" x14ac:dyDescent="0.25">
      <c r="B98" s="2"/>
      <c r="C98" s="70"/>
      <c r="D98" s="68"/>
      <c r="E98" s="54"/>
      <c r="F98" s="68"/>
      <c r="G98" s="69"/>
    </row>
    <row r="99" spans="2:7" hidden="1" x14ac:dyDescent="0.25">
      <c r="B99" s="2"/>
      <c r="C99" s="70" t="s">
        <v>10</v>
      </c>
      <c r="D99" s="68">
        <f>+D97*0.25</f>
        <v>0</v>
      </c>
      <c r="E99" s="54" t="e">
        <f>+D99/$D$11</f>
        <v>#DIV/0!</v>
      </c>
      <c r="F99" s="68" t="e">
        <f>+D99+#REF!+#REF!+#REF!+#REF!+#REF!+#REF!+#REF!+#REF!+#REF!+#REF!+#REF!</f>
        <v>#REF!</v>
      </c>
      <c r="G99" s="69" t="e">
        <f>+F99/$F$11</f>
        <v>#REF!</v>
      </c>
    </row>
    <row r="100" spans="2:7" ht="12.75" hidden="1" customHeight="1" x14ac:dyDescent="0.25">
      <c r="B100" s="2"/>
      <c r="C100" s="70"/>
      <c r="D100" s="68"/>
      <c r="E100" s="54"/>
      <c r="F100" s="68"/>
      <c r="G100" s="69"/>
    </row>
    <row r="101" spans="2:7" hidden="1" x14ac:dyDescent="0.25">
      <c r="B101" s="2"/>
      <c r="C101" s="70" t="s">
        <v>7</v>
      </c>
      <c r="D101" s="68">
        <f>D97-D99</f>
        <v>0</v>
      </c>
      <c r="E101" s="54" t="e">
        <f>+D101/$D$11</f>
        <v>#DIV/0!</v>
      </c>
      <c r="F101" s="68" t="e">
        <f>+D101+#REF!+#REF!+#REF!+#REF!+#REF!+#REF!+#REF!+#REF!+#REF!+#REF!+#REF!</f>
        <v>#REF!</v>
      </c>
      <c r="G101" s="69" t="e">
        <f>+F101/$F$11</f>
        <v>#REF!</v>
      </c>
    </row>
    <row r="102" spans="2:7" hidden="1" x14ac:dyDescent="0.25">
      <c r="B102" s="2"/>
      <c r="D102" s="68"/>
      <c r="E102" s="68"/>
      <c r="F102" s="68"/>
      <c r="G102" s="68"/>
    </row>
    <row r="103" spans="2:7" x14ac:dyDescent="0.25">
      <c r="B103" s="2"/>
      <c r="D103" s="68"/>
      <c r="E103" s="68"/>
      <c r="F103" s="68"/>
      <c r="G103" s="68"/>
    </row>
    <row r="104" spans="2:7" x14ac:dyDescent="0.25">
      <c r="B104" s="2"/>
      <c r="D104" s="68"/>
      <c r="E104" s="68"/>
      <c r="F104" s="68"/>
      <c r="G104" s="68"/>
    </row>
    <row r="106" spans="2:7" x14ac:dyDescent="0.25">
      <c r="C106" s="3"/>
      <c r="D106" s="4"/>
      <c r="E106" s="4"/>
      <c r="F106" s="4"/>
      <c r="G106" s="4"/>
    </row>
    <row r="107" spans="2:7" x14ac:dyDescent="0.25">
      <c r="C107" s="3"/>
      <c r="D107" s="4"/>
      <c r="E107" s="4"/>
      <c r="F107" s="4"/>
      <c r="G107" s="4"/>
    </row>
  </sheetData>
  <mergeCells count="1">
    <mergeCell ref="C4:D4"/>
  </mergeCells>
  <hyperlinks>
    <hyperlink ref="C3" location="INDICE!A1" display="INDICE" xr:uid="{00000000-0004-0000-0800-000000000000}"/>
  </hyperlinks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INDICE</vt:lpstr>
      <vt:lpstr>INGRESOS OPERATIVOS</vt:lpstr>
      <vt:lpstr>GASTOS DIRECTOS Prod.</vt:lpstr>
      <vt:lpstr>MANO DE OBRA</vt:lpstr>
      <vt:lpstr>GASTOS INDIRECTOS Prod.</vt:lpstr>
      <vt:lpstr>GASTOS DE VENTA</vt:lpstr>
      <vt:lpstr>GASTOS DE ADMINISTRACION</vt:lpstr>
      <vt:lpstr>GASTOS FINANCIEROS </vt:lpstr>
      <vt:lpstr>ESTADO DE RESULTADO DETALLADO</vt:lpstr>
      <vt:lpstr>ESTADO RESULTADO </vt:lpstr>
      <vt:lpstr>HOJA DE COSTOS</vt:lpstr>
      <vt:lpstr>'ESTADO DE RESULTADO DETALLADO'!Área_de_impresión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</dc:creator>
  <cp:lastModifiedBy>Yina Morales</cp:lastModifiedBy>
  <cp:lastPrinted>2012-07-28T00:02:15Z</cp:lastPrinted>
  <dcterms:created xsi:type="dcterms:W3CDTF">2009-06-14T05:08:54Z</dcterms:created>
  <dcterms:modified xsi:type="dcterms:W3CDTF">2020-08-20T19:52:36Z</dcterms:modified>
</cp:coreProperties>
</file>