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7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ropbox\Contenidos\4. Mejorar\"/>
    </mc:Choice>
  </mc:AlternateContent>
  <xr:revisionPtr revIDLastSave="0" documentId="13_ncr:1_{1E1C23D1-21BE-4757-BD4C-320A07978BDD}" xr6:coauthVersionLast="43" xr6:coauthVersionMax="43" xr10:uidLastSave="{00000000-0000-0000-0000-000000000000}"/>
  <bookViews>
    <workbookView xWindow="-120" yWindow="-120" windowWidth="20730" windowHeight="11160" tabRatio="998" xr2:uid="{00000000-000D-0000-FFFF-FFFF00000000}"/>
  </bookViews>
  <sheets>
    <sheet name="INDICE" sheetId="6" r:id="rId1"/>
    <sheet name="INGRESOS OPERATIVOS" sheetId="2" r:id="rId2"/>
    <sheet name="GASTOS DIRECTOS Prod." sheetId="14" r:id="rId3"/>
    <sheet name="MANO DE OBRA" sheetId="3" r:id="rId4"/>
    <sheet name="GASTOS INDIRECTOS Prod." sheetId="12" r:id="rId5"/>
    <sheet name="GASTOS DE VENTA" sheetId="4" r:id="rId6"/>
    <sheet name="GASTOS DE ADMINISTRACION" sheetId="5" r:id="rId7"/>
    <sheet name="GASTOS FINANCIEROS " sheetId="7" r:id="rId8"/>
    <sheet name="ESTADO DE RESULTADO DETALLADO" sheetId="1" r:id="rId9"/>
    <sheet name="ESTADO RESULTADO RESUMIDO" sheetId="8" r:id="rId10"/>
    <sheet name="HOJA DE COSTOS" sheetId="13" r:id="rId11"/>
  </sheets>
  <definedNames>
    <definedName name="_xlnm.Print_Area" localSheetId="8">'ESTADO DE RESULTADO DETALLADO'!$C$6:$D$109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8" l="1"/>
  <c r="D6" i="8" s="1"/>
  <c r="D8" i="8"/>
  <c r="C17" i="1"/>
  <c r="C18" i="1"/>
  <c r="C19" i="1"/>
  <c r="C20" i="1"/>
  <c r="C16" i="1"/>
  <c r="C15" i="1"/>
  <c r="C14" i="1"/>
  <c r="D11" i="1"/>
  <c r="D7" i="1" s="1"/>
  <c r="D9" i="1"/>
  <c r="H7" i="2"/>
  <c r="E10" i="7" s="1"/>
  <c r="G7" i="2"/>
  <c r="D10" i="7" s="1"/>
  <c r="C66" i="1"/>
  <c r="AI38" i="5"/>
  <c r="D87" i="1" s="1"/>
  <c r="AI37" i="5"/>
  <c r="AI36" i="5"/>
  <c r="D85" i="1"/>
  <c r="AI35" i="5"/>
  <c r="AI34" i="5"/>
  <c r="AI33" i="5"/>
  <c r="D82" i="1"/>
  <c r="AI32" i="5"/>
  <c r="D81" i="1"/>
  <c r="AI31" i="5"/>
  <c r="D80" i="1"/>
  <c r="AI30" i="5"/>
  <c r="D79" i="1"/>
  <c r="AI29" i="5"/>
  <c r="AI28" i="5"/>
  <c r="D77" i="1" s="1"/>
  <c r="AI27" i="5"/>
  <c r="AI26" i="5"/>
  <c r="D75" i="1"/>
  <c r="AI25" i="5"/>
  <c r="D74" i="1"/>
  <c r="D73" i="1"/>
  <c r="AI23" i="5"/>
  <c r="D72" i="1" s="1"/>
  <c r="AI22" i="5"/>
  <c r="AI21" i="5"/>
  <c r="D70" i="1"/>
  <c r="AI20" i="5"/>
  <c r="D69" i="1"/>
  <c r="AI19" i="5"/>
  <c r="AI18" i="5"/>
  <c r="D67" i="1" s="1"/>
  <c r="AI17" i="5"/>
  <c r="AH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C5" i="13"/>
  <c r="F69" i="13"/>
  <c r="F77" i="13" s="1"/>
  <c r="G65" i="13"/>
  <c r="F73" i="13" s="1"/>
  <c r="D37" i="13"/>
  <c r="F36" i="13"/>
  <c r="F35" i="13"/>
  <c r="F34" i="13"/>
  <c r="F33" i="13"/>
  <c r="E26" i="13"/>
  <c r="H24" i="13"/>
  <c r="F71" i="13" s="1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AH21" i="14"/>
  <c r="AH20" i="14"/>
  <c r="AH19" i="14"/>
  <c r="AH18" i="14"/>
  <c r="AH17" i="14"/>
  <c r="AH16" i="14"/>
  <c r="AH15" i="14"/>
  <c r="AH22" i="14" s="1"/>
  <c r="D25" i="1" s="1"/>
  <c r="B7" i="14"/>
  <c r="AH13" i="2"/>
  <c r="AH14" i="2"/>
  <c r="D17" i="1"/>
  <c r="AH15" i="2"/>
  <c r="D18" i="1" s="1"/>
  <c r="AH16" i="2"/>
  <c r="D19" i="1"/>
  <c r="AH17" i="2"/>
  <c r="D20" i="1" s="1"/>
  <c r="AH18" i="2"/>
  <c r="AH19" i="2"/>
  <c r="AH20" i="2"/>
  <c r="AH21" i="2"/>
  <c r="AH22" i="2"/>
  <c r="AH23" i="2"/>
  <c r="AH24" i="2"/>
  <c r="AH25" i="2"/>
  <c r="AH26" i="2"/>
  <c r="AH27" i="2"/>
  <c r="C5" i="8"/>
  <c r="C6" i="1"/>
  <c r="B9" i="7"/>
  <c r="C4" i="5"/>
  <c r="C94" i="1"/>
  <c r="C93" i="1"/>
  <c r="C92" i="1"/>
  <c r="C91" i="1"/>
  <c r="C90" i="1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H14" i="7"/>
  <c r="D91" i="1" s="1"/>
  <c r="AH15" i="7"/>
  <c r="D92" i="1"/>
  <c r="AH16" i="7"/>
  <c r="D93" i="1" s="1"/>
  <c r="AH17" i="7"/>
  <c r="D94" i="1"/>
  <c r="AH18" i="7"/>
  <c r="AH19" i="7"/>
  <c r="AH20" i="7"/>
  <c r="AH21" i="7"/>
  <c r="AH22" i="7"/>
  <c r="AH23" i="7"/>
  <c r="AH24" i="7"/>
  <c r="AH25" i="7"/>
  <c r="AH26" i="7"/>
  <c r="D89" i="1"/>
  <c r="D27" i="8" s="1"/>
  <c r="B4" i="4"/>
  <c r="B6" i="12"/>
  <c r="B6" i="2"/>
  <c r="B6" i="3"/>
  <c r="C29" i="1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H10" i="12"/>
  <c r="D66" i="1"/>
  <c r="AH23" i="3"/>
  <c r="AH20" i="3"/>
  <c r="AH21" i="3"/>
  <c r="AH22" i="3"/>
  <c r="AH24" i="3"/>
  <c r="AH25" i="3"/>
  <c r="AH26" i="3"/>
  <c r="AH27" i="3"/>
  <c r="AH12" i="3"/>
  <c r="AH13" i="3"/>
  <c r="AH14" i="3"/>
  <c r="AH15" i="3"/>
  <c r="AH16" i="3"/>
  <c r="AH17" i="3"/>
  <c r="AH18" i="3"/>
  <c r="AH19" i="3"/>
  <c r="AH28" i="3"/>
  <c r="AH29" i="3"/>
  <c r="AH30" i="3"/>
  <c r="AH31" i="3"/>
  <c r="AH32" i="3"/>
  <c r="AH33" i="3"/>
  <c r="AH34" i="3"/>
  <c r="AH35" i="3"/>
  <c r="AH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C2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D57" i="1"/>
  <c r="AI9" i="5"/>
  <c r="D58" i="1" s="1"/>
  <c r="AI10" i="5"/>
  <c r="D59" i="1" s="1"/>
  <c r="AI11" i="5"/>
  <c r="D60" i="1" s="1"/>
  <c r="AI12" i="5"/>
  <c r="D61" i="1" s="1"/>
  <c r="AI13" i="5"/>
  <c r="D62" i="1" s="1"/>
  <c r="AI14" i="5"/>
  <c r="D63" i="1" s="1"/>
  <c r="AI15" i="5"/>
  <c r="D64" i="1" s="1"/>
  <c r="AI16" i="5"/>
  <c r="D65" i="1" s="1"/>
  <c r="D68" i="1"/>
  <c r="D71" i="1"/>
  <c r="D76" i="1"/>
  <c r="D78" i="1"/>
  <c r="D83" i="1"/>
  <c r="D84" i="1"/>
  <c r="D86" i="1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H39" i="5"/>
  <c r="D39" i="1"/>
  <c r="AH9" i="4"/>
  <c r="D41" i="1" s="1"/>
  <c r="AH10" i="4"/>
  <c r="D42" i="1" s="1"/>
  <c r="AH11" i="4"/>
  <c r="D43" i="1" s="1"/>
  <c r="AH12" i="4"/>
  <c r="D44" i="1" s="1"/>
  <c r="AH13" i="4"/>
  <c r="D45" i="1" s="1"/>
  <c r="AH14" i="4"/>
  <c r="D46" i="1" s="1"/>
  <c r="AH15" i="4"/>
  <c r="D47" i="1" s="1"/>
  <c r="AH16" i="4"/>
  <c r="D48" i="1" s="1"/>
  <c r="AH17" i="4"/>
  <c r="D49" i="1" s="1"/>
  <c r="AH18" i="4"/>
  <c r="D50" i="1"/>
  <c r="AH19" i="4"/>
  <c r="D51" i="1" s="1"/>
  <c r="AH20" i="4"/>
  <c r="D52" i="1" s="1"/>
  <c r="AH21" i="4"/>
  <c r="D53" i="1" s="1"/>
  <c r="AH22" i="4"/>
  <c r="D54" i="1" s="1"/>
  <c r="AH23" i="4"/>
  <c r="AH24" i="4"/>
  <c r="AH25" i="4"/>
  <c r="AH26" i="4"/>
  <c r="AH27" i="4"/>
  <c r="AH28" i="4"/>
  <c r="AH29" i="4"/>
  <c r="AH30" i="4"/>
  <c r="AH31" i="4"/>
  <c r="AH32" i="4"/>
  <c r="D55" i="1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10" i="2"/>
  <c r="D14" i="1"/>
  <c r="D13" i="8" s="1"/>
  <c r="AH28" i="2"/>
  <c r="AH29" i="2"/>
  <c r="AH30" i="2"/>
  <c r="AH31" i="2"/>
  <c r="AH32" i="2"/>
  <c r="AH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D14" i="8"/>
  <c r="D15" i="1"/>
  <c r="D40" i="1"/>
  <c r="D90" i="1"/>
  <c r="D8" i="14"/>
  <c r="F7" i="12"/>
  <c r="F5" i="5"/>
  <c r="C7" i="3"/>
  <c r="D5" i="4"/>
  <c r="AJ39" i="5"/>
  <c r="D8" i="1" l="1"/>
  <c r="D7" i="3"/>
  <c r="F37" i="13"/>
  <c r="F72" i="13" s="1"/>
  <c r="AH27" i="7"/>
  <c r="AI27" i="7"/>
  <c r="D56" i="1"/>
  <c r="D23" i="8" s="1"/>
  <c r="AI39" i="5"/>
  <c r="AH33" i="4"/>
  <c r="AI33" i="4"/>
  <c r="AI30" i="12"/>
  <c r="AH30" i="12"/>
  <c r="D29" i="1" s="1"/>
  <c r="D23" i="1" s="1"/>
  <c r="AH37" i="3"/>
  <c r="D28" i="1" s="1"/>
  <c r="AI22" i="14"/>
  <c r="AH34" i="2"/>
  <c r="AI34" i="2"/>
  <c r="D16" i="1"/>
  <c r="D13" i="1" s="1"/>
  <c r="G5" i="5"/>
  <c r="E5" i="4"/>
  <c r="E8" i="14"/>
  <c r="G7" i="12"/>
  <c r="F74" i="13"/>
  <c r="F76" i="13" s="1"/>
  <c r="F82" i="13" s="1"/>
  <c r="H28" i="13"/>
  <c r="D12" i="8"/>
  <c r="D38" i="1"/>
  <c r="D36" i="1" s="1"/>
  <c r="E51" i="1" s="1"/>
  <c r="D7" i="8"/>
  <c r="E25" i="1" l="1"/>
  <c r="E29" i="1"/>
  <c r="E32" i="1"/>
  <c r="E26" i="1"/>
  <c r="E30" i="1"/>
  <c r="E23" i="1"/>
  <c r="E28" i="1"/>
  <c r="D17" i="8"/>
  <c r="E17" i="8" s="1"/>
  <c r="E20" i="1"/>
  <c r="E19" i="1"/>
  <c r="E18" i="1"/>
  <c r="E17" i="1"/>
  <c r="E15" i="1"/>
  <c r="E14" i="1"/>
  <c r="D33" i="1"/>
  <c r="E33" i="1" s="1"/>
  <c r="E16" i="1"/>
  <c r="D22" i="8"/>
  <c r="E22" i="8" s="1"/>
  <c r="E14" i="8"/>
  <c r="E27" i="8"/>
  <c r="E13" i="8"/>
  <c r="E23" i="8"/>
  <c r="E54" i="1"/>
  <c r="E45" i="1"/>
  <c r="E38" i="1"/>
  <c r="E49" i="1"/>
  <c r="E89" i="1"/>
  <c r="E68" i="1"/>
  <c r="E87" i="1"/>
  <c r="E65" i="1"/>
  <c r="E39" i="1"/>
  <c r="E36" i="1"/>
  <c r="E60" i="1"/>
  <c r="E92" i="1"/>
  <c r="E59" i="1"/>
  <c r="E69" i="1"/>
  <c r="E76" i="1"/>
  <c r="E61" i="1"/>
  <c r="E48" i="1"/>
  <c r="E73" i="1"/>
  <c r="E86" i="1"/>
  <c r="E93" i="1"/>
  <c r="E44" i="1"/>
  <c r="E46" i="1"/>
  <c r="E84" i="1"/>
  <c r="E81" i="1"/>
  <c r="E70" i="1"/>
  <c r="E77" i="1"/>
  <c r="E72" i="1"/>
  <c r="E82" i="1"/>
  <c r="E75" i="1"/>
  <c r="E67" i="1"/>
  <c r="E91" i="1"/>
  <c r="E94" i="1"/>
  <c r="E57" i="1"/>
  <c r="E40" i="1"/>
  <c r="E71" i="1"/>
  <c r="E62" i="1"/>
  <c r="E52" i="1"/>
  <c r="E90" i="1"/>
  <c r="E85" i="1"/>
  <c r="E58" i="1"/>
  <c r="E56" i="1"/>
  <c r="E74" i="1"/>
  <c r="E79" i="1"/>
  <c r="E50" i="1"/>
  <c r="E66" i="1"/>
  <c r="E83" i="1"/>
  <c r="E78" i="1"/>
  <c r="E64" i="1"/>
  <c r="E42" i="1"/>
  <c r="E41" i="1"/>
  <c r="E80" i="1"/>
  <c r="E47" i="1"/>
  <c r="E55" i="1"/>
  <c r="E63" i="1"/>
  <c r="E43" i="1"/>
  <c r="E53" i="1"/>
  <c r="D95" i="1" l="1"/>
  <c r="E95" i="1" s="1"/>
  <c r="D18" i="8"/>
  <c r="E18" i="8" s="1"/>
  <c r="D20" i="8"/>
  <c r="E20" i="8" s="1"/>
  <c r="D97" i="1"/>
  <c r="D24" i="8" l="1"/>
  <c r="D28" i="8" s="1"/>
  <c r="D30" i="8" s="1"/>
  <c r="E30" i="8" s="1"/>
  <c r="E97" i="1"/>
  <c r="F97" i="1"/>
  <c r="G97" i="1" s="1"/>
  <c r="D99" i="1"/>
  <c r="E28" i="8" l="1"/>
  <c r="D101" i="1"/>
  <c r="D103" i="1" s="1"/>
  <c r="E99" i="1"/>
  <c r="F99" i="1"/>
  <c r="G99" i="1" s="1"/>
  <c r="D32" i="8"/>
  <c r="E103" i="1" l="1"/>
  <c r="F103" i="1"/>
  <c r="G103" i="1" s="1"/>
  <c r="E32" i="8"/>
  <c r="D34" i="8"/>
  <c r="E34" i="8" s="1"/>
  <c r="F101" i="1"/>
  <c r="G101" i="1" s="1"/>
  <c r="E101" i="1"/>
  <c r="D36" i="8" l="1"/>
  <c r="E3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I3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Para verificar sumas verticales y horizontales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I2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Ayuda:</t>
        </r>
        <r>
          <rPr>
            <sz val="9"/>
            <color indexed="81"/>
            <rFont val="Tahoma"/>
            <family val="2"/>
          </rPr>
          <t xml:space="preserve">
Para verificar las sumas verticales y horizontales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I3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Para verificar las sumas verticales y horizontales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I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Herman:</t>
        </r>
        <r>
          <rPr>
            <sz val="9"/>
            <color indexed="81"/>
            <rFont val="Tahoma"/>
            <family val="2"/>
          </rPr>
          <t xml:space="preserve">
Para verificar las sumas verticales y horizontales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J39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Erwin:</t>
        </r>
        <r>
          <rPr>
            <sz val="9"/>
            <color indexed="81"/>
            <rFont val="Tahoma"/>
            <family val="2"/>
          </rPr>
          <t xml:space="preserve">
Verificación de las sumas verticales contra las horizontales (AI45)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Herman</author>
  </authors>
  <commentList>
    <comment ref="AI2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Erwin:</t>
        </r>
        <r>
          <rPr>
            <sz val="9"/>
            <color indexed="81"/>
            <rFont val="Tahoma"/>
            <family val="2"/>
          </rPr>
          <t xml:space="preserve">
Verificación de las sumas verticales contra las horizontales (AI45)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Erwin Alvarez</author>
  </authors>
  <commentList>
    <comment ref="C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Erwin Alvarez:</t>
        </r>
        <r>
          <rPr>
            <sz val="9"/>
            <color indexed="81"/>
            <rFont val="Tahoma"/>
            <family val="2"/>
          </rPr>
          <t xml:space="preserve">
Sumar datos de ingresos generados por la venta de productos.</t>
        </r>
      </text>
    </comment>
    <comment ref="C14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Erwin Alvarez:</t>
        </r>
        <r>
          <rPr>
            <sz val="9"/>
            <color indexed="81"/>
            <rFont val="Tahoma"/>
            <family val="2"/>
          </rPr>
          <t xml:space="preserve">
Sumar datos de ventas generadas mensualmente, pero que no son ventas de producto. Por ejemplo alquileres, servicios a terceros…etc.</t>
        </r>
      </text>
    </comment>
  </commentList>
</comments>
</file>

<file path=xl/sharedStrings.xml><?xml version="1.0" encoding="utf-8"?>
<sst xmlns="http://schemas.openxmlformats.org/spreadsheetml/2006/main" count="219" uniqueCount="137">
  <si>
    <t/>
  </si>
  <si>
    <t>UTILIDAD BRUTA</t>
  </si>
  <si>
    <t>GASTOS DE OPERACIÓN</t>
  </si>
  <si>
    <t>GASTOS DE VENTA</t>
  </si>
  <si>
    <t>GASTOS DE ADMINISTRACION</t>
  </si>
  <si>
    <t>GASTOS FINANCIEROS</t>
  </si>
  <si>
    <t>UTILIDAD DE OPERACIÓN</t>
  </si>
  <si>
    <t>UTILIDAD NETA DEL EJERCICIO</t>
  </si>
  <si>
    <t>RESERVA LEGAL</t>
  </si>
  <si>
    <t>UTILIDAD ANTES DE IMPUESTO</t>
  </si>
  <si>
    <t>ISR DEL EJERCICIO</t>
  </si>
  <si>
    <t>SUELDOS Y SALARIOS</t>
  </si>
  <si>
    <t>COMISIONES SOBRE VENTAS</t>
  </si>
  <si>
    <t>ALQUILERES</t>
  </si>
  <si>
    <t>GASTOS DE REPRESENTACION</t>
  </si>
  <si>
    <t>GASTOS DE VIAJE Y VIATICOS</t>
  </si>
  <si>
    <t>GASTOS MANTENIMIENTO VEHICULO</t>
  </si>
  <si>
    <t>PAPELERIA Y UTILES</t>
  </si>
  <si>
    <t>SEGUROS Y FIANZAS</t>
  </si>
  <si>
    <t>SEGURIDAD Y VIGILANCIA</t>
  </si>
  <si>
    <t>GASTOS DE LIMPIEZA Y FUMIGACION</t>
  </si>
  <si>
    <t>HONORARIOS Y SERVICIOS PROFESIONALE</t>
  </si>
  <si>
    <t>GASTOS DE COMUNICACION Y TELEFONO</t>
  </si>
  <si>
    <t>DEPRECIACION - VEHICULOS</t>
  </si>
  <si>
    <t>DEPRECIACION - MOBILIARIO Y EQUIPO</t>
  </si>
  <si>
    <t>DEPRECIACION - EDIFICIOS</t>
  </si>
  <si>
    <t>COMBUSTIBLE Y LUBRICANTES</t>
  </si>
  <si>
    <t>GASTOS VARIOS</t>
  </si>
  <si>
    <t>ATENCIONES A EMPLEADOS</t>
  </si>
  <si>
    <t>TOTAL</t>
  </si>
  <si>
    <t>DESCRIPCION</t>
  </si>
  <si>
    <t>TOTALES</t>
  </si>
  <si>
    <t>AFP PATRONAL</t>
  </si>
  <si>
    <t>MANO DE OBRA</t>
  </si>
  <si>
    <t>AGUINALDOS</t>
  </si>
  <si>
    <t>INDEMNIZACIONES</t>
  </si>
  <si>
    <t>VACACIONES</t>
  </si>
  <si>
    <t xml:space="preserve">VACACIONES </t>
  </si>
  <si>
    <t>GASTOS MANTENIMIENTO VEHICULOS</t>
  </si>
  <si>
    <t>ENERGIA ELECTRICA</t>
  </si>
  <si>
    <t xml:space="preserve">AGUA </t>
  </si>
  <si>
    <t>PREMIOS</t>
  </si>
  <si>
    <t xml:space="preserve">DETALLE DEGASTOS DE ADMINISTRACION </t>
  </si>
  <si>
    <t>MANTENIMIENTOS Y REPARACIONES LOCAL</t>
  </si>
  <si>
    <t>IMPUESTOS MUNICIPALES</t>
  </si>
  <si>
    <t>HONORARIOS  DE AUDITORIA</t>
  </si>
  <si>
    <t>HONORARIOS DE CONTABILIDAD</t>
  </si>
  <si>
    <t>%</t>
  </si>
  <si>
    <t>INDICE</t>
  </si>
  <si>
    <t>ESTADO DE RESULTADO DETALLADO</t>
  </si>
  <si>
    <t>ESTADO DE RESULTADO RESUMIDO</t>
  </si>
  <si>
    <t>TOTAL MANO DE OBRA</t>
  </si>
  <si>
    <t>SUELDO</t>
  </si>
  <si>
    <t>HORAS EXTRAS</t>
  </si>
  <si>
    <t xml:space="preserve">DETALLE DE GASTOS DE VENTAS </t>
  </si>
  <si>
    <t>MATERIALES</t>
  </si>
  <si>
    <t>BONIFICACIONES</t>
  </si>
  <si>
    <t>GASTOS INDIRECTOS DE FABRICACION</t>
  </si>
  <si>
    <t>DETALLE DE GASTOS INDIRECTOS DE FABRICACION</t>
  </si>
  <si>
    <t>GASTOS  INDIRECTOS</t>
  </si>
  <si>
    <t xml:space="preserve">DETALLE DE GASTOS FINANCIEROS </t>
  </si>
  <si>
    <t>INTERESES DE PRESTAMOS BANCARIOS</t>
  </si>
  <si>
    <t>INTERESES DE PRESTAMOS VEHICULOS</t>
  </si>
  <si>
    <t>INTERESES DE TARJETAS DE CREDITO</t>
  </si>
  <si>
    <t>INTERESES FACTORAJE</t>
  </si>
  <si>
    <t>COMISIONES</t>
  </si>
  <si>
    <t xml:space="preserve"> </t>
  </si>
  <si>
    <t>CONTROL DE INGRESOS Y GASTOS CON ESTADO DE RESULTADO MENSUAL</t>
  </si>
  <si>
    <t>DETALLE DE MATERIALES DIRECTOS</t>
  </si>
  <si>
    <t xml:space="preserve">HOJA DE CALCULO DE COSTO DE PRODUCCION </t>
  </si>
  <si>
    <t>ORDEN No. _____</t>
  </si>
  <si>
    <t>Dia</t>
  </si>
  <si>
    <t xml:space="preserve">Total </t>
  </si>
  <si>
    <t>Unid. de</t>
  </si>
  <si>
    <t>Medida</t>
  </si>
  <si>
    <t>Total</t>
  </si>
  <si>
    <t xml:space="preserve">Costo Unitario Materia Prima  </t>
  </si>
  <si>
    <t>NUMERO DE HORAS</t>
  </si>
  <si>
    <t>VALOR POR HORA</t>
  </si>
  <si>
    <t>OPERARIOS</t>
  </si>
  <si>
    <t>% DE MOTORISTAS</t>
  </si>
  <si>
    <t>% DE SUPERVISOR DE LA PLANTA</t>
  </si>
  <si>
    <t xml:space="preserve">COSTOS INDIRECTOS DE FABRICACION </t>
  </si>
  <si>
    <t>CANTIDA UTILIZADA</t>
  </si>
  <si>
    <t>UNIDAD DE MEDIDA</t>
  </si>
  <si>
    <t>PRECIO POR UNIDAD</t>
  </si>
  <si>
    <t>RESUMEN</t>
  </si>
  <si>
    <t>TOTAL DE LIBRAS</t>
  </si>
  <si>
    <t>MATERIALES DIRECTOS</t>
  </si>
  <si>
    <t>PRECIO POR LIBRA</t>
  </si>
  <si>
    <t>RENDIMIENTO POR BOTELLA DE LECHE</t>
  </si>
  <si>
    <t>HOJA DE COSTOS</t>
  </si>
  <si>
    <t>VALOR DE PRODUCTOS TERMINADOS</t>
  </si>
  <si>
    <t>TOTAL DE GASTOS INDIRECTOS</t>
  </si>
  <si>
    <t>GASTOS INDIRECTOS</t>
  </si>
  <si>
    <t>PRODUCCION DEL DIA/MES</t>
  </si>
  <si>
    <t>LIBRAS DE INVENTARIO DE  PRODUCTO TERMINADO</t>
  </si>
  <si>
    <t>NOMBRE DE LA EMPRESA</t>
  </si>
  <si>
    <t>INGRESOS</t>
  </si>
  <si>
    <t>COSTOS</t>
  </si>
  <si>
    <t>GASTOS DE OPERACION</t>
  </si>
  <si>
    <t>ESTADO DE RESULTADO</t>
  </si>
  <si>
    <t>Rendimiento</t>
  </si>
  <si>
    <t>Unidades Utilizadas</t>
  </si>
  <si>
    <t>Costo Unidad de Medida</t>
  </si>
  <si>
    <t>IHSS PATRONAL</t>
  </si>
  <si>
    <t>INFOP</t>
  </si>
  <si>
    <t>PASIVO LABORAL (RESERVA)</t>
  </si>
  <si>
    <t>CUOTAS Y SUSCRIPCIONES (AFILIACIÓN)</t>
  </si>
  <si>
    <t>DETALLE DE VENTAS FACTURACION Y OTROS INGRESOS OPERATIVOS</t>
  </si>
  <si>
    <t xml:space="preserve">DETALLE MANO DE OBRA </t>
  </si>
  <si>
    <t>NOTA: PERSONAL EN ESTA LISTA QUE PUEDE LABORAR DE MANERA TEMPORAL O PERMANENTE, PERO NO REALIZAN ACTIVIDADES DE VENTAS O ADMINISTRACIÓN. INCLUIR SALARIO Y BENEFICIOS DE LEY SI APLICA.</t>
  </si>
  <si>
    <t>NOTA: LOS GASTOS RELACIONADOS CON RECURSO HUMANO (SUELDOS, DERECHOS DE LEY, COMISIONES, BONIFICACIONES Y OTROS) QUE LABORAN DE MANERA TEMPORAL O PERMANENTE, EXCLUSIVAMENTE O PROPORCIONALMENTE EN ACTIVIDADES DE VENTAS. PARA EMPLEADOS PERMANENTES PUEDE CALCULAR EL VALOR PROMEDIO POR DÍA.</t>
  </si>
  <si>
    <t>NOTA: LOS GASTOS RELACIONADOS CON RECURSO HUMANO (SUELDOS, DERECHOS DE LEY, COMISIONES, BONIFICACIONES Y OTROS) QUE LABORAN DE MANERA TEMPORAL O PERMANENTE, EXCLUSIVAMENTE O PROPORCIONALMENTE EN ACTIVIDADES ADMINISTRATIVAS. PARA EMPLEADOS PERMANENTES PUEDE CALCULAR EL VALOR PROMEDIO POR DÍA.</t>
  </si>
  <si>
    <t>INGRESOS OPERATIVOS</t>
  </si>
  <si>
    <t>MES:</t>
  </si>
  <si>
    <t>AÑO:</t>
  </si>
  <si>
    <t>ESTADO DE RESULTADOS  DEL 1 DE:</t>
  </si>
  <si>
    <t>AL 30 DE:</t>
  </si>
  <si>
    <t>AÑO</t>
  </si>
  <si>
    <t>COLOCAR LA CLASIFICACION Y AUTOMATICAMENTE  SE COPIARA EN EL ESTADO DE RESULTADO INICIAR EN LA FILA 16</t>
  </si>
  <si>
    <t>COSTO DE LO VENDIDO</t>
  </si>
  <si>
    <t>INVENTARIO DE MATERIALES MES ANTERIOR</t>
  </si>
  <si>
    <t>INVENTARIO DE MATERIALES MES ACTUAL (CIERRE)</t>
  </si>
  <si>
    <t>INVENTARIO PRODUCTOS EN PROCESO MES ANTERIOR</t>
  </si>
  <si>
    <t>INVENTARIO PRODUCTOS EN PROCESO MES ACTUAL (CIERRE)</t>
  </si>
  <si>
    <t>INVENTARIO DE PRODUCTOS PARA VENTA MES ANTERIOR</t>
  </si>
  <si>
    <t>INVENTARIO DE PRODUCTO PARA VENTA MES ACTUAL (CIERRE)</t>
  </si>
  <si>
    <t>%/VENTAS</t>
  </si>
  <si>
    <t>VENTAS</t>
  </si>
  <si>
    <t xml:space="preserve">OTROS INGRESOS </t>
  </si>
  <si>
    <t>Operarios de Planta</t>
  </si>
  <si>
    <t>DIAGNOSTICO FINANCIERO</t>
  </si>
  <si>
    <t>AGOSTO</t>
  </si>
  <si>
    <t>GASTOS DE NO OPERACIÓN</t>
  </si>
  <si>
    <t>UTILIDA DE OPERACIÓN</t>
  </si>
  <si>
    <t>CÓDIGO: DR-2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</si>
</sst>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$-409]#,##0.00"/>
    <numFmt numFmtId="168" formatCode="_(* #,##0.0_);_(* \(#,##0.0\);_(* &quot;-&quot;??_);_(@_)"/>
  </numFmts>
  <fonts count="3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4"/>
      <name val="Calibri"/>
      <family val="2"/>
    </font>
    <font>
      <b/>
      <sz val="26"/>
      <name val="Bodoni MT"/>
      <family val="1"/>
    </font>
    <font>
      <sz val="10"/>
      <name val="Bodoni MT"/>
      <family val="1"/>
    </font>
    <font>
      <b/>
      <sz val="11"/>
      <name val="Arial Black"/>
      <family val="2"/>
    </font>
    <font>
      <b/>
      <sz val="11"/>
      <name val="Bodoni MT"/>
      <family val="1"/>
    </font>
    <font>
      <b/>
      <sz val="12"/>
      <name val="Bodoni MT"/>
      <family val="1"/>
    </font>
    <font>
      <sz val="14"/>
      <name val="Bodoni MT"/>
      <family val="1"/>
    </font>
    <font>
      <sz val="12"/>
      <name val="Bodoni MT"/>
      <family val="1"/>
    </font>
    <font>
      <b/>
      <sz val="10"/>
      <name val="Bodoni MT"/>
      <family val="1"/>
    </font>
    <font>
      <b/>
      <sz val="14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Arial Rounded MT Bold"/>
      <family val="2"/>
    </font>
    <font>
      <strike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3F7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" fillId="0" borderId="0"/>
  </cellStyleXfs>
  <cellXfs count="245">
    <xf numFmtId="0" fontId="0" fillId="0" borderId="0" xfId="0"/>
    <xf numFmtId="4" fontId="17" fillId="0" borderId="0" xfId="0" applyNumberFormat="1" applyFont="1"/>
    <xf numFmtId="0" fontId="0" fillId="0" borderId="0" xfId="0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4" fontId="0" fillId="0" borderId="1" xfId="0" applyNumberFormat="1" applyBorder="1"/>
    <xf numFmtId="4" fontId="17" fillId="0" borderId="1" xfId="0" applyNumberFormat="1" applyFont="1" applyBorder="1"/>
    <xf numFmtId="4" fontId="0" fillId="0" borderId="2" xfId="0" applyNumberFormat="1" applyBorder="1"/>
    <xf numFmtId="4" fontId="17" fillId="0" borderId="2" xfId="0" applyNumberFormat="1" applyFont="1" applyBorder="1"/>
    <xf numFmtId="0" fontId="0" fillId="0" borderId="3" xfId="0" applyBorder="1"/>
    <xf numFmtId="0" fontId="18" fillId="0" borderId="4" xfId="0" applyFont="1" applyBorder="1"/>
    <xf numFmtId="0" fontId="0" fillId="0" borderId="4" xfId="0" applyBorder="1"/>
    <xf numFmtId="0" fontId="17" fillId="0" borderId="5" xfId="0" applyFont="1" applyBorder="1" applyAlignment="1">
      <alignment horizontal="center"/>
    </xf>
    <xf numFmtId="0" fontId="19" fillId="0" borderId="4" xfId="0" applyFont="1" applyBorder="1"/>
    <xf numFmtId="4" fontId="19" fillId="0" borderId="1" xfId="0" applyNumberFormat="1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0" fontId="17" fillId="0" borderId="1" xfId="0" applyNumberFormat="1" applyFont="1" applyBorder="1"/>
    <xf numFmtId="10" fontId="19" fillId="0" borderId="1" xfId="0" applyNumberFormat="1" applyFont="1" applyBorder="1"/>
    <xf numFmtId="10" fontId="0" fillId="0" borderId="2" xfId="0" applyNumberFormat="1" applyFont="1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40" fontId="0" fillId="0" borderId="5" xfId="0" applyNumberFormat="1" applyBorder="1"/>
    <xf numFmtId="40" fontId="0" fillId="0" borderId="6" xfId="0" applyNumberFormat="1" applyBorder="1"/>
    <xf numFmtId="40" fontId="0" fillId="3" borderId="8" xfId="0" applyNumberFormat="1" applyFill="1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17" fillId="0" borderId="11" xfId="0" applyFont="1" applyFill="1" applyBorder="1"/>
    <xf numFmtId="0" fontId="0" fillId="0" borderId="11" xfId="0" applyFill="1" applyBorder="1"/>
    <xf numFmtId="0" fontId="17" fillId="0" borderId="11" xfId="0" applyFont="1" applyBorder="1"/>
    <xf numFmtId="0" fontId="0" fillId="0" borderId="11" xfId="0" applyFont="1" applyBorder="1"/>
    <xf numFmtId="0" fontId="17" fillId="0" borderId="12" xfId="0" applyFont="1" applyBorder="1"/>
    <xf numFmtId="0" fontId="0" fillId="0" borderId="2" xfId="0" applyBorder="1"/>
    <xf numFmtId="0" fontId="17" fillId="4" borderId="7" xfId="0" applyFont="1" applyFill="1" applyBorder="1"/>
    <xf numFmtId="40" fontId="0" fillId="0" borderId="13" xfId="0" applyNumberFormat="1" applyBorder="1"/>
    <xf numFmtId="40" fontId="0" fillId="4" borderId="8" xfId="0" applyNumberFormat="1" applyFill="1" applyBorder="1"/>
    <xf numFmtId="40" fontId="0" fillId="0" borderId="2" xfId="0" applyNumberFormat="1" applyBorder="1"/>
    <xf numFmtId="40" fontId="0" fillId="0" borderId="0" xfId="0" applyNumberFormat="1"/>
    <xf numFmtId="40" fontId="0" fillId="5" borderId="0" xfId="0" applyNumberFormat="1" applyFill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6" borderId="7" xfId="0" applyFill="1" applyBorder="1"/>
    <xf numFmtId="40" fontId="0" fillId="6" borderId="8" xfId="0" applyNumberFormat="1" applyFill="1" applyBorder="1"/>
    <xf numFmtId="0" fontId="17" fillId="7" borderId="5" xfId="0" applyFont="1" applyFill="1" applyBorder="1"/>
    <xf numFmtId="0" fontId="17" fillId="7" borderId="5" xfId="0" applyFont="1" applyFill="1" applyBorder="1" applyAlignment="1">
      <alignment horizontal="center"/>
    </xf>
    <xf numFmtId="0" fontId="0" fillId="7" borderId="7" xfId="0" applyFill="1" applyBorder="1"/>
    <xf numFmtId="40" fontId="0" fillId="7" borderId="8" xfId="0" applyNumberFormat="1" applyFill="1" applyBorder="1"/>
    <xf numFmtId="40" fontId="20" fillId="5" borderId="0" xfId="0" applyNumberFormat="1" applyFont="1" applyFill="1"/>
    <xf numFmtId="0" fontId="17" fillId="0" borderId="4" xfId="0" applyFont="1" applyBorder="1"/>
    <xf numFmtId="4" fontId="17" fillId="0" borderId="14" xfId="0" applyNumberFormat="1" applyFont="1" applyBorder="1"/>
    <xf numFmtId="4" fontId="17" fillId="0" borderId="6" xfId="0" applyNumberFormat="1" applyFont="1" applyBorder="1"/>
    <xf numFmtId="10" fontId="0" fillId="0" borderId="0" xfId="0" applyNumberFormat="1" applyFont="1" applyBorder="1"/>
    <xf numFmtId="0" fontId="0" fillId="0" borderId="15" xfId="0" applyBorder="1"/>
    <xf numFmtId="0" fontId="18" fillId="0" borderId="2" xfId="0" applyFont="1" applyBorder="1"/>
    <xf numFmtId="4" fontId="21" fillId="0" borderId="1" xfId="0" applyNumberFormat="1" applyFont="1" applyBorder="1"/>
    <xf numFmtId="0" fontId="15" fillId="7" borderId="0" xfId="1" applyFill="1" applyAlignment="1" applyProtection="1"/>
    <xf numFmtId="0" fontId="15" fillId="7" borderId="0" xfId="1" applyFill="1" applyBorder="1" applyAlignment="1" applyProtection="1"/>
    <xf numFmtId="0" fontId="0" fillId="3" borderId="0" xfId="0" applyFill="1" applyBorder="1"/>
    <xf numFmtId="40" fontId="0" fillId="3" borderId="0" xfId="0" applyNumberFormat="1" applyFill="1" applyBorder="1"/>
    <xf numFmtId="0" fontId="22" fillId="0" borderId="0" xfId="0" applyFont="1"/>
    <xf numFmtId="0" fontId="17" fillId="0" borderId="0" xfId="0" applyFont="1" applyBorder="1" applyAlignment="1">
      <alignment horizontal="center"/>
    </xf>
    <xf numFmtId="0" fontId="0" fillId="0" borderId="11" xfId="0" applyFont="1" applyFill="1" applyBorder="1"/>
    <xf numFmtId="0" fontId="0" fillId="0" borderId="16" xfId="0" applyFont="1" applyBorder="1"/>
    <xf numFmtId="0" fontId="23" fillId="0" borderId="0" xfId="0" applyFont="1"/>
    <xf numFmtId="0" fontId="23" fillId="0" borderId="0" xfId="0" applyFont="1" applyAlignment="1"/>
    <xf numFmtId="0" fontId="16" fillId="0" borderId="5" xfId="0" applyFont="1" applyFill="1" applyBorder="1" applyAlignment="1">
      <alignment wrapText="1"/>
    </xf>
    <xf numFmtId="4" fontId="17" fillId="0" borderId="0" xfId="0" applyNumberFormat="1" applyFont="1" applyBorder="1"/>
    <xf numFmtId="10" fontId="17" fillId="0" borderId="0" xfId="0" applyNumberFormat="1" applyFont="1" applyBorder="1"/>
    <xf numFmtId="0" fontId="18" fillId="0" borderId="0" xfId="0" applyFont="1" applyBorder="1"/>
    <xf numFmtId="0" fontId="24" fillId="0" borderId="17" xfId="0" applyFont="1" applyBorder="1"/>
    <xf numFmtId="4" fontId="25" fillId="0" borderId="8" xfId="0" applyNumberFormat="1" applyFont="1" applyBorder="1"/>
    <xf numFmtId="165" fontId="14" fillId="0" borderId="5" xfId="3" applyFont="1" applyBorder="1" applyAlignment="1">
      <alignment horizontal="center"/>
    </xf>
    <xf numFmtId="0" fontId="0" fillId="0" borderId="5" xfId="0" applyBorder="1" applyAlignment="1">
      <alignment horizontal="left"/>
    </xf>
    <xf numFmtId="165" fontId="14" fillId="0" borderId="14" xfId="3" applyFont="1" applyBorder="1"/>
    <xf numFmtId="165" fontId="14" fillId="0" borderId="18" xfId="3" applyFont="1" applyBorder="1"/>
    <xf numFmtId="165" fontId="14" fillId="0" borderId="5" xfId="3" applyFont="1" applyBorder="1"/>
    <xf numFmtId="17" fontId="0" fillId="0" borderId="0" xfId="0" applyNumberFormat="1"/>
    <xf numFmtId="165" fontId="14" fillId="3" borderId="8" xfId="3" applyFont="1" applyFill="1" applyBorder="1"/>
    <xf numFmtId="165" fontId="14" fillId="0" borderId="5" xfId="3" applyFont="1" applyBorder="1"/>
    <xf numFmtId="40" fontId="0" fillId="0" borderId="19" xfId="0" applyNumberFormat="1" applyBorder="1"/>
    <xf numFmtId="165" fontId="14" fillId="0" borderId="19" xfId="3" applyFont="1" applyBorder="1"/>
    <xf numFmtId="0" fontId="0" fillId="0" borderId="1" xfId="0" applyBorder="1"/>
    <xf numFmtId="165" fontId="14" fillId="0" borderId="5" xfId="3" applyFont="1" applyBorder="1"/>
    <xf numFmtId="165" fontId="14" fillId="0" borderId="5" xfId="3" applyFont="1" applyBorder="1"/>
    <xf numFmtId="0" fontId="0" fillId="8" borderId="5" xfId="0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40" fontId="0" fillId="0" borderId="5" xfId="0" applyNumberFormat="1" applyBorder="1"/>
    <xf numFmtId="40" fontId="0" fillId="0" borderId="6" xfId="0" applyNumberFormat="1" applyBorder="1"/>
    <xf numFmtId="0" fontId="0" fillId="9" borderId="7" xfId="0" applyFill="1" applyBorder="1"/>
    <xf numFmtId="40" fontId="0" fillId="9" borderId="8" xfId="0" applyNumberFormat="1" applyFill="1" applyBorder="1"/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4" fontId="21" fillId="0" borderId="1" xfId="0" applyNumberFormat="1" applyFont="1" applyBorder="1"/>
    <xf numFmtId="0" fontId="15" fillId="7" borderId="0" xfId="1" applyFill="1" applyAlignment="1" applyProtection="1"/>
    <xf numFmtId="0" fontId="0" fillId="0" borderId="5" xfId="0" applyBorder="1" applyAlignment="1">
      <alignment horizontal="left"/>
    </xf>
    <xf numFmtId="165" fontId="14" fillId="0" borderId="5" xfId="3" applyFont="1" applyBorder="1"/>
    <xf numFmtId="0" fontId="26" fillId="0" borderId="0" xfId="0" applyFont="1" applyAlignment="1"/>
    <xf numFmtId="0" fontId="18" fillId="0" borderId="1" xfId="0" applyFont="1" applyBorder="1"/>
    <xf numFmtId="0" fontId="17" fillId="0" borderId="1" xfId="0" applyFont="1" applyBorder="1"/>
    <xf numFmtId="40" fontId="17" fillId="0" borderId="1" xfId="0" applyNumberFormat="1" applyFont="1" applyBorder="1"/>
    <xf numFmtId="4" fontId="17" fillId="0" borderId="4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" fontId="10" fillId="6" borderId="20" xfId="0" applyNumberFormat="1" applyFont="1" applyFill="1" applyBorder="1"/>
    <xf numFmtId="0" fontId="9" fillId="10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11" fillId="0" borderId="21" xfId="0" applyFont="1" applyFill="1" applyBorder="1" applyAlignment="1">
      <alignment vertical="top" wrapText="1"/>
    </xf>
    <xf numFmtId="0" fontId="11" fillId="10" borderId="21" xfId="0" applyFont="1" applyFill="1" applyBorder="1" applyAlignment="1" applyProtection="1">
      <alignment vertical="top" wrapText="1"/>
      <protection locked="0"/>
    </xf>
    <xf numFmtId="167" fontId="11" fillId="0" borderId="21" xfId="0" applyNumberFormat="1" applyFont="1" applyFill="1" applyBorder="1" applyAlignment="1" applyProtection="1">
      <alignment vertical="top" wrapText="1"/>
      <protection locked="0"/>
    </xf>
    <xf numFmtId="167" fontId="11" fillId="0" borderId="21" xfId="0" applyNumberFormat="1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10" borderId="22" xfId="0" applyFont="1" applyFill="1" applyBorder="1" applyAlignment="1" applyProtection="1">
      <alignment vertical="top" wrapText="1"/>
      <protection locked="0"/>
    </xf>
    <xf numFmtId="0" fontId="11" fillId="0" borderId="23" xfId="0" applyFont="1" applyFill="1" applyBorder="1" applyAlignment="1">
      <alignment vertical="top" wrapText="1"/>
    </xf>
    <xf numFmtId="167" fontId="11" fillId="0" borderId="23" xfId="0" applyNumberFormat="1" applyFont="1" applyFill="1" applyBorder="1" applyAlignment="1" applyProtection="1">
      <alignment vertical="top" wrapText="1"/>
      <protection locked="0"/>
    </xf>
    <xf numFmtId="167" fontId="11" fillId="0" borderId="23" xfId="0" applyNumberFormat="1" applyFont="1" applyFill="1" applyBorder="1" applyAlignment="1">
      <alignment vertical="top" wrapText="1"/>
    </xf>
    <xf numFmtId="0" fontId="11" fillId="10" borderId="23" xfId="0" applyFont="1" applyFill="1" applyBorder="1" applyAlignment="1" applyProtection="1">
      <alignment vertical="top" wrapText="1"/>
      <protection locked="0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164" fontId="11" fillId="0" borderId="26" xfId="0" applyNumberFormat="1" applyFont="1" applyFill="1" applyBorder="1" applyAlignment="1">
      <alignment vertical="top" wrapText="1"/>
    </xf>
    <xf numFmtId="164" fontId="9" fillId="2" borderId="27" xfId="0" applyNumberFormat="1" applyFont="1" applyFill="1" applyBorder="1" applyAlignment="1">
      <alignment horizontal="center" wrapText="1"/>
    </xf>
    <xf numFmtId="0" fontId="6" fillId="0" borderId="0" xfId="0" applyFont="1" applyFill="1"/>
    <xf numFmtId="0" fontId="0" fillId="8" borderId="17" xfId="0" applyFill="1" applyBorder="1"/>
    <xf numFmtId="0" fontId="0" fillId="8" borderId="20" xfId="0" applyFill="1" applyBorder="1"/>
    <xf numFmtId="0" fontId="0" fillId="8" borderId="28" xfId="0" applyFill="1" applyBorder="1"/>
    <xf numFmtId="0" fontId="0" fillId="0" borderId="29" xfId="0" applyBorder="1"/>
    <xf numFmtId="0" fontId="0" fillId="0" borderId="30" xfId="0" applyBorder="1"/>
    <xf numFmtId="166" fontId="14" fillId="0" borderId="30" xfId="2" applyNumberFormat="1" applyFont="1" applyBorder="1"/>
    <xf numFmtId="168" fontId="14" fillId="0" borderId="30" xfId="2" applyNumberFormat="1" applyFont="1" applyBorder="1"/>
    <xf numFmtId="0" fontId="0" fillId="0" borderId="17" xfId="0" applyBorder="1"/>
    <xf numFmtId="0" fontId="0" fillId="0" borderId="20" xfId="0" applyBorder="1"/>
    <xf numFmtId="0" fontId="0" fillId="0" borderId="28" xfId="0" applyBorder="1"/>
    <xf numFmtId="2" fontId="0" fillId="0" borderId="20" xfId="0" applyNumberFormat="1" applyBorder="1"/>
    <xf numFmtId="0" fontId="17" fillId="0" borderId="0" xfId="0" applyFont="1"/>
    <xf numFmtId="0" fontId="17" fillId="8" borderId="20" xfId="0" applyFont="1" applyFill="1" applyBorder="1"/>
    <xf numFmtId="0" fontId="17" fillId="8" borderId="28" xfId="0" applyFont="1" applyFill="1" applyBorder="1" applyAlignment="1">
      <alignment wrapText="1" shrinkToFit="1"/>
    </xf>
    <xf numFmtId="0" fontId="17" fillId="8" borderId="20" xfId="0" applyFont="1" applyFill="1" applyBorder="1" applyAlignment="1">
      <alignment wrapText="1" shrinkToFit="1"/>
    </xf>
    <xf numFmtId="0" fontId="17" fillId="8" borderId="31" xfId="0" applyFont="1" applyFill="1" applyBorder="1" applyAlignment="1">
      <alignment wrapText="1" shrinkToFit="1"/>
    </xf>
    <xf numFmtId="0" fontId="27" fillId="0" borderId="5" xfId="0" applyFont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17" xfId="0" applyFont="1" applyFill="1" applyBorder="1"/>
    <xf numFmtId="0" fontId="6" fillId="0" borderId="28" xfId="0" applyFont="1" applyFill="1" applyBorder="1"/>
    <xf numFmtId="0" fontId="0" fillId="11" borderId="5" xfId="0" applyFill="1" applyBorder="1"/>
    <xf numFmtId="164" fontId="0" fillId="0" borderId="5" xfId="0" applyNumberFormat="1" applyBorder="1"/>
    <xf numFmtId="2" fontId="0" fillId="0" borderId="5" xfId="0" applyNumberFormat="1" applyBorder="1"/>
    <xf numFmtId="0" fontId="0" fillId="0" borderId="0" xfId="0" applyFill="1" applyBorder="1"/>
    <xf numFmtId="2" fontId="12" fillId="0" borderId="20" xfId="0" applyNumberFormat="1" applyFont="1" applyFill="1" applyBorder="1"/>
    <xf numFmtId="167" fontId="11" fillId="0" borderId="22" xfId="0" applyNumberFormat="1" applyFont="1" applyFill="1" applyBorder="1" applyAlignment="1">
      <alignment vertical="top" wrapText="1"/>
    </xf>
    <xf numFmtId="164" fontId="11" fillId="0" borderId="32" xfId="0" applyNumberFormat="1" applyFont="1" applyFill="1" applyBorder="1" applyAlignment="1">
      <alignment vertical="top" wrapText="1"/>
    </xf>
    <xf numFmtId="164" fontId="11" fillId="0" borderId="20" xfId="0" applyNumberFormat="1" applyFont="1" applyFill="1" applyBorder="1" applyAlignment="1">
      <alignment vertical="top" wrapText="1"/>
    </xf>
    <xf numFmtId="0" fontId="23" fillId="0" borderId="0" xfId="0" applyFont="1" applyAlignment="1">
      <alignment horizontal="center"/>
    </xf>
    <xf numFmtId="0" fontId="15" fillId="12" borderId="0" xfId="1" applyFill="1" applyAlignment="1" applyProtection="1"/>
    <xf numFmtId="0" fontId="0" fillId="0" borderId="0" xfId="0" applyFont="1"/>
    <xf numFmtId="0" fontId="0" fillId="4" borderId="0" xfId="0" applyFont="1" applyFill="1"/>
    <xf numFmtId="0" fontId="13" fillId="4" borderId="0" xfId="1" applyFont="1" applyFill="1" applyAlignment="1" applyProtection="1"/>
    <xf numFmtId="0" fontId="0" fillId="13" borderId="0" xfId="0" applyFont="1" applyFill="1"/>
    <xf numFmtId="0" fontId="13" fillId="13" borderId="0" xfId="1" applyFont="1" applyFill="1" applyAlignment="1" applyProtection="1"/>
    <xf numFmtId="0" fontId="0" fillId="13" borderId="0" xfId="0" applyFill="1"/>
    <xf numFmtId="0" fontId="4" fillId="13" borderId="0" xfId="1" applyFont="1" applyFill="1" applyAlignment="1" applyProtection="1"/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1" fillId="0" borderId="26" xfId="0" applyFont="1" applyFill="1" applyBorder="1" applyAlignment="1">
      <alignment vertical="top" wrapText="1"/>
    </xf>
    <xf numFmtId="0" fontId="11" fillId="8" borderId="20" xfId="0" applyFont="1" applyFill="1" applyBorder="1" applyAlignment="1" applyProtection="1">
      <alignment vertical="top" wrapText="1"/>
      <protection locked="0"/>
    </xf>
    <xf numFmtId="40" fontId="0" fillId="0" borderId="4" xfId="0" applyNumberFormat="1" applyBorder="1"/>
    <xf numFmtId="0" fontId="28" fillId="0" borderId="0" xfId="0" applyFont="1" applyAlignment="1">
      <alignment horizontal="right"/>
    </xf>
    <xf numFmtId="0" fontId="29" fillId="0" borderId="0" xfId="0" applyFont="1" applyAlignment="1"/>
    <xf numFmtId="0" fontId="30" fillId="0" borderId="0" xfId="0" applyFont="1"/>
    <xf numFmtId="0" fontId="29" fillId="0" borderId="0" xfId="0" applyFont="1" applyAlignment="1">
      <alignment horizontal="left"/>
    </xf>
    <xf numFmtId="0" fontId="17" fillId="0" borderId="0" xfId="0" applyFont="1" applyBorder="1" applyAlignment="1">
      <alignment horizontal="right"/>
    </xf>
    <xf numFmtId="0" fontId="17" fillId="0" borderId="33" xfId="0" applyFont="1" applyBorder="1" applyAlignment="1">
      <alignment horizontal="center"/>
    </xf>
    <xf numFmtId="10" fontId="17" fillId="0" borderId="4" xfId="0" applyNumberFormat="1" applyFont="1" applyBorder="1"/>
    <xf numFmtId="10" fontId="0" fillId="0" borderId="4" xfId="0" applyNumberFormat="1" applyBorder="1"/>
    <xf numFmtId="10" fontId="17" fillId="0" borderId="15" xfId="0" applyNumberFormat="1" applyFont="1" applyBorder="1"/>
    <xf numFmtId="10" fontId="19" fillId="0" borderId="4" xfId="0" applyNumberFormat="1" applyFont="1" applyBorder="1"/>
    <xf numFmtId="10" fontId="0" fillId="0" borderId="4" xfId="0" applyNumberFormat="1" applyFont="1" applyBorder="1"/>
    <xf numFmtId="10" fontId="0" fillId="0" borderId="15" xfId="0" applyNumberFormat="1" applyFont="1" applyBorder="1"/>
    <xf numFmtId="10" fontId="21" fillId="0" borderId="4" xfId="0" applyNumberFormat="1" applyFont="1" applyBorder="1"/>
    <xf numFmtId="10" fontId="31" fillId="0" borderId="34" xfId="0" applyNumberFormat="1" applyFont="1" applyBorder="1"/>
    <xf numFmtId="10" fontId="0" fillId="0" borderId="0" xfId="0" applyNumberFormat="1" applyBorder="1"/>
    <xf numFmtId="4" fontId="0" fillId="0" borderId="0" xfId="0" applyNumberFormat="1" applyBorder="1"/>
    <xf numFmtId="10" fontId="25" fillId="0" borderId="0" xfId="0" applyNumberFormat="1" applyFont="1" applyBorder="1"/>
    <xf numFmtId="0" fontId="17" fillId="0" borderId="4" xfId="0" applyFont="1" applyBorder="1" applyAlignment="1">
      <alignment horizontal="center"/>
    </xf>
    <xf numFmtId="4" fontId="0" fillId="0" borderId="4" xfId="0" applyNumberFormat="1" applyBorder="1"/>
    <xf numFmtId="4" fontId="25" fillId="0" borderId="4" xfId="0" applyNumberFormat="1" applyFont="1" applyBorder="1"/>
    <xf numFmtId="0" fontId="0" fillId="0" borderId="35" xfId="0" applyBorder="1"/>
    <xf numFmtId="4" fontId="0" fillId="0" borderId="35" xfId="0" applyNumberFormat="1" applyBorder="1"/>
    <xf numFmtId="10" fontId="0" fillId="0" borderId="35" xfId="0" applyNumberFormat="1" applyBorder="1"/>
    <xf numFmtId="40" fontId="17" fillId="0" borderId="35" xfId="0" applyNumberFormat="1" applyFont="1" applyBorder="1"/>
    <xf numFmtId="10" fontId="17" fillId="0" borderId="35" xfId="0" applyNumberFormat="1" applyFont="1" applyBorder="1"/>
    <xf numFmtId="0" fontId="0" fillId="0" borderId="36" xfId="0" applyBorder="1"/>
    <xf numFmtId="4" fontId="17" fillId="0" borderId="36" xfId="0" applyNumberFormat="1" applyFont="1" applyBorder="1"/>
    <xf numFmtId="10" fontId="25" fillId="0" borderId="8" xfId="0" applyNumberFormat="1" applyFont="1" applyBorder="1"/>
    <xf numFmtId="10" fontId="32" fillId="0" borderId="2" xfId="0" applyNumberFormat="1" applyFont="1" applyBorder="1"/>
    <xf numFmtId="4" fontId="19" fillId="0" borderId="14" xfId="0" applyNumberFormat="1" applyFont="1" applyBorder="1"/>
    <xf numFmtId="10" fontId="19" fillId="0" borderId="14" xfId="0" applyNumberFormat="1" applyFont="1" applyBorder="1"/>
    <xf numFmtId="10" fontId="19" fillId="0" borderId="2" xfId="0" applyNumberFormat="1" applyFont="1" applyBorder="1"/>
    <xf numFmtId="10" fontId="33" fillId="0" borderId="1" xfId="0" applyNumberFormat="1" applyFont="1" applyBorder="1"/>
    <xf numFmtId="40" fontId="0" fillId="8" borderId="5" xfId="0" applyNumberFormat="1" applyFill="1" applyBorder="1"/>
    <xf numFmtId="0" fontId="25" fillId="6" borderId="5" xfId="0" applyFont="1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4" xfId="0" applyFill="1" applyBorder="1"/>
    <xf numFmtId="0" fontId="0" fillId="14" borderId="5" xfId="0" applyFill="1" applyBorder="1" applyAlignment="1">
      <alignment horizontal="left"/>
    </xf>
    <xf numFmtId="0" fontId="11" fillId="14" borderId="21" xfId="0" applyFont="1" applyFill="1" applyBorder="1" applyAlignment="1">
      <alignment vertical="top" wrapText="1"/>
    </xf>
    <xf numFmtId="0" fontId="11" fillId="14" borderId="22" xfId="0" applyFont="1" applyFill="1" applyBorder="1" applyAlignment="1">
      <alignment vertical="top" wrapText="1"/>
    </xf>
    <xf numFmtId="0" fontId="11" fillId="14" borderId="23" xfId="0" applyFont="1" applyFill="1" applyBorder="1" applyAlignment="1">
      <alignment vertical="top" wrapText="1"/>
    </xf>
    <xf numFmtId="40" fontId="0" fillId="14" borderId="5" xfId="0" applyNumberFormat="1" applyFill="1" applyBorder="1"/>
    <xf numFmtId="4" fontId="17" fillId="14" borderId="1" xfId="0" applyNumberFormat="1" applyFont="1" applyFill="1" applyBorder="1"/>
    <xf numFmtId="4" fontId="17" fillId="14" borderId="35" xfId="0" applyNumberFormat="1" applyFont="1" applyFill="1" applyBorder="1"/>
    <xf numFmtId="0" fontId="17" fillId="0" borderId="15" xfId="0" applyFont="1" applyBorder="1"/>
    <xf numFmtId="0" fontId="18" fillId="0" borderId="15" xfId="0" applyFont="1" applyBorder="1"/>
    <xf numFmtId="10" fontId="19" fillId="0" borderId="18" xfId="0" applyNumberFormat="1" applyFont="1" applyBorder="1"/>
    <xf numFmtId="0" fontId="25" fillId="0" borderId="0" xfId="0" applyFont="1"/>
    <xf numFmtId="40" fontId="0" fillId="0" borderId="5" xfId="0" applyNumberFormat="1" applyFill="1" applyBorder="1"/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9" fillId="2" borderId="38" xfId="0" applyFont="1" applyFill="1" applyBorder="1" applyAlignment="1">
      <alignment horizontal="center" wrapText="1"/>
    </xf>
    <xf numFmtId="0" fontId="9" fillId="2" borderId="39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3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vertical="top" wrapText="1"/>
    </xf>
    <xf numFmtId="0" fontId="11" fillId="0" borderId="37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</cellXfs>
  <cellStyles count="5">
    <cellStyle name="Hipervínculo" xfId="1" builtinId="8"/>
    <cellStyle name="Millares" xfId="2" builtinId="3"/>
    <cellStyle name="Moneda" xfId="3" builtinId="4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33618</xdr:colOff>
      <xdr:row>2</xdr:row>
      <xdr:rowOff>41407</xdr:rowOff>
    </xdr:from>
    <xdr:to>
      <xdr:col>12</xdr:col>
      <xdr:colOff>246530</xdr:colOff>
      <xdr:row>5</xdr:row>
      <xdr:rowOff>23533</xdr:rowOff>
    </xdr:to>
    <xdr:pic>
      <xdr:nvPicPr>
        <xdr:cNvPr id="1342" name="Imagen 2">
          <a:extLst>
            <a:ext uri="{FF2B5EF4-FFF2-40B4-BE49-F238E27FC236}">
              <a16:creationId xmlns:a16="http://schemas.microsoft.com/office/drawing/2014/main" id="{D6E23310-357E-49EA-9D75-DE341278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4403912" y="814613"/>
          <a:ext cx="4784912" cy="55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133350</xdr:rowOff>
    </xdr:from>
    <xdr:to>
      <xdr:col>4</xdr:col>
      <xdr:colOff>413657</xdr:colOff>
      <xdr:row>2</xdr:row>
      <xdr:rowOff>104775</xdr:rowOff>
    </xdr:to>
    <xdr:pic>
      <xdr:nvPicPr>
        <xdr:cNvPr id="8434" name="Imagen 2">
          <a:extLst>
            <a:ext uri="{FF2B5EF4-FFF2-40B4-BE49-F238E27FC236}">
              <a16:creationId xmlns:a16="http://schemas.microsoft.com/office/drawing/2014/main" id="{FF05FD74-9ECB-4D30-BA5A-A0C374C7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1800225" y="133350"/>
          <a:ext cx="3128282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2419350</xdr:colOff>
      <xdr:row>0</xdr:row>
      <xdr:rowOff>123825</xdr:rowOff>
    </xdr:from>
    <xdr:to>
      <xdr:col>4</xdr:col>
      <xdr:colOff>1152525</xdr:colOff>
      <xdr:row>1</xdr:row>
      <xdr:rowOff>133350</xdr:rowOff>
    </xdr:to>
    <xdr:pic>
      <xdr:nvPicPr>
        <xdr:cNvPr id="14367" name="Imagen 2">
          <a:extLst>
            <a:ext uri="{FF2B5EF4-FFF2-40B4-BE49-F238E27FC236}">
              <a16:creationId xmlns:a16="http://schemas.microsoft.com/office/drawing/2014/main" id="{1AAAC044-6517-4F25-AB31-6408EA5F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3143250" y="123825"/>
          <a:ext cx="23050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166687</xdr:colOff>
      <xdr:row>0</xdr:row>
      <xdr:rowOff>71436</xdr:rowOff>
    </xdr:from>
    <xdr:to>
      <xdr:col>10</xdr:col>
      <xdr:colOff>285748</xdr:colOff>
      <xdr:row>3</xdr:row>
      <xdr:rowOff>118963</xdr:rowOff>
    </xdr:to>
    <xdr:pic>
      <xdr:nvPicPr>
        <xdr:cNvPr id="3325" name="Imagen 2">
          <a:extLst>
            <a:ext uri="{FF2B5EF4-FFF2-40B4-BE49-F238E27FC236}">
              <a16:creationId xmlns:a16="http://schemas.microsoft.com/office/drawing/2014/main" id="{57416948-593D-478A-8EE6-3FF6CF84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4524375" y="71436"/>
          <a:ext cx="5453061" cy="630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</xdr:colOff>
      <xdr:row>0</xdr:row>
      <xdr:rowOff>133350</xdr:rowOff>
    </xdr:from>
    <xdr:to>
      <xdr:col>12</xdr:col>
      <xdr:colOff>207785</xdr:colOff>
      <xdr:row>3</xdr:row>
      <xdr:rowOff>123825</xdr:rowOff>
    </xdr:to>
    <xdr:pic>
      <xdr:nvPicPr>
        <xdr:cNvPr id="13347" name="Imagen 2">
          <a:extLst>
            <a:ext uri="{FF2B5EF4-FFF2-40B4-BE49-F238E27FC236}">
              <a16:creationId xmlns:a16="http://schemas.microsoft.com/office/drawing/2014/main" id="{C192251D-0AE0-457D-8617-BF40A75E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4276724" y="133350"/>
          <a:ext cx="5036961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581024</xdr:colOff>
      <xdr:row>0</xdr:row>
      <xdr:rowOff>161924</xdr:rowOff>
    </xdr:from>
    <xdr:to>
      <xdr:col>9</xdr:col>
      <xdr:colOff>676954</xdr:colOff>
      <xdr:row>4</xdr:row>
      <xdr:rowOff>28574</xdr:rowOff>
    </xdr:to>
    <xdr:pic>
      <xdr:nvPicPr>
        <xdr:cNvPr id="2307" name="Imagen 2">
          <a:extLst>
            <a:ext uri="{FF2B5EF4-FFF2-40B4-BE49-F238E27FC236}">
              <a16:creationId xmlns:a16="http://schemas.microsoft.com/office/drawing/2014/main" id="{F9C024BA-1B39-43E3-9D75-9578013A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4229099" y="161924"/>
          <a:ext cx="551565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400049</xdr:colOff>
      <xdr:row>1</xdr:row>
      <xdr:rowOff>9525</xdr:rowOff>
    </xdr:from>
    <xdr:to>
      <xdr:col>10</xdr:col>
      <xdr:colOff>5442</xdr:colOff>
      <xdr:row>4</xdr:row>
      <xdr:rowOff>19050</xdr:rowOff>
    </xdr:to>
    <xdr:pic>
      <xdr:nvPicPr>
        <xdr:cNvPr id="12332" name="Imagen 2">
          <a:extLst>
            <a:ext uri="{FF2B5EF4-FFF2-40B4-BE49-F238E27FC236}">
              <a16:creationId xmlns:a16="http://schemas.microsoft.com/office/drawing/2014/main" id="{7A9C11C7-A49A-4763-A7D5-9B6420D25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3981449" y="200025"/>
          <a:ext cx="4939393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152399</xdr:rowOff>
    </xdr:from>
    <xdr:to>
      <xdr:col>10</xdr:col>
      <xdr:colOff>9525</xdr:colOff>
      <xdr:row>3</xdr:row>
      <xdr:rowOff>18813</xdr:rowOff>
    </xdr:to>
    <xdr:pic>
      <xdr:nvPicPr>
        <xdr:cNvPr id="4344" name="Imagen 2">
          <a:extLst>
            <a:ext uri="{FF2B5EF4-FFF2-40B4-BE49-F238E27FC236}">
              <a16:creationId xmlns:a16="http://schemas.microsoft.com/office/drawing/2014/main" id="{B615F469-5FAF-4572-B42A-56FABBC82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5038725" y="152399"/>
          <a:ext cx="3867150" cy="4474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161925</xdr:rowOff>
    </xdr:from>
    <xdr:to>
      <xdr:col>12</xdr:col>
      <xdr:colOff>297996</xdr:colOff>
      <xdr:row>3</xdr:row>
      <xdr:rowOff>133350</xdr:rowOff>
    </xdr:to>
    <xdr:pic>
      <xdr:nvPicPr>
        <xdr:cNvPr id="5583" name="Imagen 2">
          <a:extLst>
            <a:ext uri="{FF2B5EF4-FFF2-40B4-BE49-F238E27FC236}">
              <a16:creationId xmlns:a16="http://schemas.microsoft.com/office/drawing/2014/main" id="{AD031F49-4ACA-4595-9037-98C4BFA0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5353050" y="161925"/>
          <a:ext cx="477474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66675</xdr:rowOff>
    </xdr:from>
    <xdr:to>
      <xdr:col>8</xdr:col>
      <xdr:colOff>562655</xdr:colOff>
      <xdr:row>8</xdr:row>
      <xdr:rowOff>190500</xdr:rowOff>
    </xdr:to>
    <xdr:pic>
      <xdr:nvPicPr>
        <xdr:cNvPr id="6382" name="Imagen 2">
          <a:extLst>
            <a:ext uri="{FF2B5EF4-FFF2-40B4-BE49-F238E27FC236}">
              <a16:creationId xmlns:a16="http://schemas.microsoft.com/office/drawing/2014/main" id="{3FBEA5B8-63F3-42D0-B100-732BA1DF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4457700" y="1247775"/>
          <a:ext cx="436313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1876424</xdr:colOff>
      <xdr:row>0</xdr:row>
      <xdr:rowOff>180975</xdr:rowOff>
    </xdr:from>
    <xdr:to>
      <xdr:col>5</xdr:col>
      <xdr:colOff>38099</xdr:colOff>
      <xdr:row>3</xdr:row>
      <xdr:rowOff>0</xdr:rowOff>
    </xdr:to>
    <xdr:pic>
      <xdr:nvPicPr>
        <xdr:cNvPr id="7411" name="Imagen 2">
          <a:extLst>
            <a:ext uri="{FF2B5EF4-FFF2-40B4-BE49-F238E27FC236}">
              <a16:creationId xmlns:a16="http://schemas.microsoft.com/office/drawing/2014/main" id="{B2D2519F-020C-48CA-AB9B-3EDE7CFD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095"/>
        <a:stretch>
          <a:fillRect/>
        </a:stretch>
      </xdr:blipFill>
      <xdr:spPr bwMode="auto">
        <a:xfrm>
          <a:off x="2133599" y="180975"/>
          <a:ext cx="3457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0"/>
  <sheetViews>
    <sheetView showGridLines="0" tabSelected="1" zoomScale="85" zoomScaleNormal="85" workbookViewId="0">
      <selection activeCell="I14" sqref="I14"/>
    </sheetView>
  </sheetViews>
  <sheetFormatPr baseColWidth="10" defaultRowHeight="15" x14ac:dyDescent="0.25"/>
  <cols>
    <col min="1" max="1" width="5.85546875" customWidth="1"/>
    <col min="4" max="4" width="14" customWidth="1"/>
  </cols>
  <sheetData>
    <row r="1" spans="2:13" s="89" customFormat="1" ht="23.25" x14ac:dyDescent="0.35">
      <c r="B1" s="226" t="s">
        <v>132</v>
      </c>
      <c r="C1" s="226"/>
      <c r="D1" s="226"/>
      <c r="E1" s="226"/>
      <c r="F1" s="226"/>
      <c r="G1" s="226"/>
    </row>
    <row r="2" spans="2:13" s="89" customFormat="1" x14ac:dyDescent="0.25"/>
    <row r="3" spans="2:13" s="89" customFormat="1" x14ac:dyDescent="0.25"/>
    <row r="4" spans="2:13" s="89" customFormat="1" x14ac:dyDescent="0.25"/>
    <row r="5" spans="2:13" s="89" customFormat="1" x14ac:dyDescent="0.25"/>
    <row r="6" spans="2:13" s="89" customFormat="1" x14ac:dyDescent="0.25"/>
    <row r="7" spans="2:13" s="89" customFormat="1" ht="15.75" x14ac:dyDescent="0.25">
      <c r="B7" s="224" t="s">
        <v>136</v>
      </c>
    </row>
    <row r="9" spans="2:13" ht="22.5" x14ac:dyDescent="0.3">
      <c r="B9" s="89"/>
      <c r="C9" s="104" t="s">
        <v>67</v>
      </c>
      <c r="D9" s="104"/>
      <c r="E9" s="104"/>
      <c r="F9" s="104"/>
      <c r="G9" s="104"/>
      <c r="H9" s="104"/>
      <c r="I9" s="104"/>
      <c r="J9" s="104"/>
      <c r="K9" s="89"/>
      <c r="L9" s="89"/>
      <c r="M9" s="89"/>
    </row>
    <row r="11" spans="2:13" ht="23.25" x14ac:dyDescent="0.35">
      <c r="B11" s="226" t="s">
        <v>97</v>
      </c>
      <c r="C11" s="226"/>
      <c r="D11" s="226"/>
      <c r="E11" s="226"/>
      <c r="F11" s="226"/>
      <c r="G11" s="226"/>
      <c r="H11" s="226"/>
      <c r="I11" s="226"/>
      <c r="J11" s="226"/>
      <c r="K11" s="226"/>
    </row>
    <row r="12" spans="2:13" s="89" customFormat="1" ht="23.25" x14ac:dyDescent="0.35">
      <c r="B12" s="170"/>
      <c r="C12" s="176" t="s">
        <v>115</v>
      </c>
      <c r="D12" s="170" t="s">
        <v>133</v>
      </c>
      <c r="E12" s="176" t="s">
        <v>116</v>
      </c>
      <c r="F12" s="170">
        <v>2019</v>
      </c>
      <c r="G12" s="170"/>
      <c r="H12" s="170"/>
      <c r="I12" s="170"/>
      <c r="J12" s="170"/>
      <c r="K12" s="170"/>
    </row>
    <row r="13" spans="2:13" s="89" customFormat="1" ht="23.25" x14ac:dyDescent="0.35">
      <c r="B13" s="170"/>
      <c r="C13" s="170"/>
      <c r="D13" s="170"/>
      <c r="E13" s="170"/>
      <c r="F13" s="170"/>
      <c r="G13" s="170"/>
      <c r="H13" s="170"/>
      <c r="I13" s="170"/>
      <c r="J13" s="170"/>
      <c r="K13" s="170"/>
    </row>
    <row r="14" spans="2:13" ht="18.75" x14ac:dyDescent="0.3">
      <c r="C14" s="63" t="s">
        <v>48</v>
      </c>
      <c r="H14" s="80"/>
    </row>
    <row r="15" spans="2:13" s="89" customFormat="1" ht="18.75" x14ac:dyDescent="0.3">
      <c r="B15" s="166"/>
      <c r="C15" s="165" t="s">
        <v>98</v>
      </c>
      <c r="D15" s="164"/>
      <c r="E15" s="164"/>
      <c r="F15" s="166"/>
      <c r="G15" s="166"/>
      <c r="H15" s="166"/>
      <c r="I15" s="166"/>
    </row>
    <row r="16" spans="2:13" s="163" customFormat="1" ht="18.75" x14ac:dyDescent="0.3">
      <c r="B16" s="166">
        <v>1</v>
      </c>
      <c r="C16" s="167" t="s">
        <v>114</v>
      </c>
      <c r="D16" s="166"/>
      <c r="E16" s="166"/>
      <c r="F16" s="166"/>
      <c r="G16" s="166"/>
      <c r="H16" s="166"/>
      <c r="I16" s="166"/>
    </row>
    <row r="17" spans="2:9" s="163" customFormat="1" ht="18.75" x14ac:dyDescent="0.3">
      <c r="B17" s="166"/>
      <c r="C17" s="165" t="s">
        <v>99</v>
      </c>
      <c r="D17" s="164"/>
      <c r="E17" s="164"/>
      <c r="F17" s="166"/>
      <c r="G17" s="166"/>
      <c r="H17" s="166"/>
      <c r="I17" s="166"/>
    </row>
    <row r="18" spans="2:9" s="163" customFormat="1" ht="18.75" x14ac:dyDescent="0.3">
      <c r="B18" s="166">
        <v>2</v>
      </c>
      <c r="C18" s="167" t="s">
        <v>55</v>
      </c>
      <c r="D18" s="166"/>
      <c r="E18" s="166"/>
      <c r="F18" s="166"/>
      <c r="G18" s="166"/>
      <c r="H18" s="166"/>
      <c r="I18" s="166"/>
    </row>
    <row r="19" spans="2:9" s="163" customFormat="1" ht="18.75" x14ac:dyDescent="0.3">
      <c r="B19" s="166">
        <v>3</v>
      </c>
      <c r="C19" s="167" t="s">
        <v>33</v>
      </c>
      <c r="D19" s="166"/>
      <c r="E19" s="166"/>
      <c r="F19" s="166"/>
      <c r="G19" s="166"/>
      <c r="H19" s="166"/>
      <c r="I19" s="166"/>
    </row>
    <row r="20" spans="2:9" s="163" customFormat="1" ht="18.75" x14ac:dyDescent="0.3">
      <c r="B20" s="166">
        <v>4</v>
      </c>
      <c r="C20" s="167" t="s">
        <v>59</v>
      </c>
      <c r="D20" s="166"/>
      <c r="E20" s="166"/>
      <c r="F20" s="166"/>
      <c r="G20" s="166"/>
      <c r="H20" s="166"/>
      <c r="I20" s="166"/>
    </row>
    <row r="21" spans="2:9" s="163" customFormat="1" ht="18.75" x14ac:dyDescent="0.3">
      <c r="B21" s="166"/>
      <c r="C21" s="165" t="s">
        <v>100</v>
      </c>
      <c r="D21" s="164"/>
      <c r="E21" s="164"/>
      <c r="F21" s="166"/>
      <c r="G21" s="166"/>
      <c r="H21" s="166"/>
      <c r="I21" s="166"/>
    </row>
    <row r="22" spans="2:9" s="163" customFormat="1" ht="18.75" x14ac:dyDescent="0.3">
      <c r="B22" s="166">
        <v>5</v>
      </c>
      <c r="C22" s="167" t="s">
        <v>3</v>
      </c>
      <c r="D22" s="166"/>
      <c r="E22" s="166"/>
      <c r="F22" s="166"/>
      <c r="G22" s="166"/>
      <c r="H22" s="166"/>
      <c r="I22" s="166"/>
    </row>
    <row r="23" spans="2:9" s="163" customFormat="1" ht="18.75" x14ac:dyDescent="0.3">
      <c r="B23" s="166">
        <v>6</v>
      </c>
      <c r="C23" s="167" t="s">
        <v>4</v>
      </c>
      <c r="D23" s="166"/>
      <c r="E23" s="166"/>
      <c r="F23" s="166"/>
      <c r="G23" s="166"/>
      <c r="H23" s="166"/>
      <c r="I23" s="166"/>
    </row>
    <row r="24" spans="2:9" s="163" customFormat="1" ht="18.75" x14ac:dyDescent="0.3">
      <c r="B24" s="166">
        <v>7</v>
      </c>
      <c r="C24" s="167" t="s">
        <v>5</v>
      </c>
      <c r="D24" s="166"/>
      <c r="E24" s="166"/>
      <c r="F24" s="166"/>
      <c r="G24" s="166"/>
      <c r="H24" s="166"/>
      <c r="I24" s="166"/>
    </row>
    <row r="25" spans="2:9" s="163" customFormat="1" ht="18.75" x14ac:dyDescent="0.3">
      <c r="B25" s="166"/>
      <c r="C25" s="165" t="s">
        <v>101</v>
      </c>
      <c r="D25" s="164"/>
      <c r="E25" s="164"/>
      <c r="F25" s="166"/>
      <c r="G25" s="166"/>
      <c r="H25" s="166"/>
      <c r="I25" s="166"/>
    </row>
    <row r="26" spans="2:9" s="163" customFormat="1" ht="18.75" x14ac:dyDescent="0.3">
      <c r="B26" s="166">
        <v>8</v>
      </c>
      <c r="C26" s="167" t="s">
        <v>49</v>
      </c>
      <c r="D26" s="166"/>
      <c r="E26" s="166"/>
      <c r="F26" s="166"/>
      <c r="G26" s="166"/>
      <c r="H26" s="166"/>
      <c r="I26" s="166"/>
    </row>
    <row r="27" spans="2:9" s="163" customFormat="1" ht="18.75" x14ac:dyDescent="0.3">
      <c r="B27" s="166">
        <v>9</v>
      </c>
      <c r="C27" s="167" t="s">
        <v>50</v>
      </c>
      <c r="D27" s="166"/>
      <c r="E27" s="166"/>
      <c r="F27" s="166"/>
      <c r="G27" s="166"/>
      <c r="H27" s="166"/>
      <c r="I27" s="166"/>
    </row>
    <row r="28" spans="2:9" s="163" customFormat="1" ht="18.75" x14ac:dyDescent="0.3">
      <c r="B28" s="166">
        <v>10</v>
      </c>
      <c r="C28" s="165" t="s">
        <v>91</v>
      </c>
      <c r="D28" s="164"/>
      <c r="E28" s="164"/>
      <c r="F28" s="166"/>
      <c r="G28" s="166"/>
      <c r="H28" s="166"/>
      <c r="I28" s="166"/>
    </row>
    <row r="29" spans="2:9" ht="18.75" x14ac:dyDescent="0.3">
      <c r="B29" s="168"/>
      <c r="C29" s="169"/>
      <c r="D29" s="168"/>
      <c r="E29" s="168"/>
      <c r="F29" s="168"/>
      <c r="G29" s="168"/>
      <c r="H29" s="168"/>
      <c r="I29" s="168"/>
    </row>
    <row r="30" spans="2:9" x14ac:dyDescent="0.25">
      <c r="B30" s="168"/>
      <c r="C30" s="168"/>
      <c r="D30" s="168"/>
      <c r="E30" s="168"/>
      <c r="F30" s="168"/>
      <c r="G30" s="168"/>
      <c r="H30" s="168"/>
      <c r="I30" s="168"/>
    </row>
  </sheetData>
  <mergeCells count="2">
    <mergeCell ref="B11:K11"/>
    <mergeCell ref="B1:G1"/>
  </mergeCells>
  <hyperlinks>
    <hyperlink ref="C22" location="'GASTOS DE VENTA'!A1" display="GASTOS DE VENTA" xr:uid="{00000000-0004-0000-0000-000000000000}"/>
    <hyperlink ref="C23" location="'GASTOS DE ADMINISTRACION'!A1" display="GATOS DE ADMINISTRACION" xr:uid="{00000000-0004-0000-0000-000001000000}"/>
    <hyperlink ref="C24" location="'GASTOS FINANCIEROS '!A1" display="GASTOS FINANCIEROS" xr:uid="{00000000-0004-0000-0000-000002000000}"/>
    <hyperlink ref="C26" location="'ESTADO DE RESULTADO DETALLADO'!A1" display="ESTADO DE RESULTADO DETALLADO" xr:uid="{00000000-0004-0000-0000-000003000000}"/>
    <hyperlink ref="C27" location="'ESTADO RESULTADO RESUMIDO'!A1" display="ESTADO DE RESULTADO RESUMIDO" xr:uid="{00000000-0004-0000-0000-000004000000}"/>
    <hyperlink ref="C19" location="'MANO DE OBRA'!A1" display="MANO DE OBRA" xr:uid="{00000000-0004-0000-0000-000005000000}"/>
    <hyperlink ref="C16" location="'INGRESOS OPERATIVOS'!A1" display="INGRESOS OPERATIVOS" xr:uid="{00000000-0004-0000-0000-000006000000}"/>
    <hyperlink ref="C20" location="'GASTOS INDIRECTOS'!A1" display="GASTOS  INDIRECTOS" xr:uid="{00000000-0004-0000-0000-000007000000}"/>
    <hyperlink ref="C28" location="'HOJA DE COSTOS'!A1" display="HOJA DE COSTOS'!A1" xr:uid="{00000000-0004-0000-0000-000008000000}"/>
    <hyperlink ref="C18" location="'MATERIALES DIRECTOS'!A1" display="MATERIALES" xr:uid="{00000000-0004-0000-0000-000009000000}"/>
  </hyperlink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I42"/>
  <sheetViews>
    <sheetView showGridLines="0" workbookViewId="0">
      <selection activeCell="F3" sqref="F3"/>
    </sheetView>
  </sheetViews>
  <sheetFormatPr baseColWidth="10" defaultRowHeight="15" x14ac:dyDescent="0.25"/>
  <cols>
    <col min="1" max="1" width="2.42578125" customWidth="1"/>
    <col min="2" max="2" width="2.7109375" customWidth="1"/>
    <col min="3" max="3" width="44.5703125" style="2" customWidth="1"/>
    <col min="4" max="4" width="18" style="1" customWidth="1"/>
    <col min="5" max="5" width="18.28515625" style="1" customWidth="1"/>
  </cols>
  <sheetData>
    <row r="1" spans="3:5" s="89" customFormat="1" x14ac:dyDescent="0.25">
      <c r="C1" s="2"/>
      <c r="D1" s="1"/>
      <c r="E1" s="1"/>
    </row>
    <row r="2" spans="3:5" s="89" customFormat="1" ht="15.75" x14ac:dyDescent="0.25">
      <c r="C2" s="224" t="s">
        <v>136</v>
      </c>
      <c r="D2" s="1"/>
      <c r="E2" s="1"/>
    </row>
    <row r="3" spans="3:5" s="89" customFormat="1" x14ac:dyDescent="0.25">
      <c r="C3" s="2"/>
      <c r="D3" s="1"/>
      <c r="E3" s="1"/>
    </row>
    <row r="4" spans="3:5" x14ac:dyDescent="0.25">
      <c r="C4" s="60" t="s">
        <v>48</v>
      </c>
    </row>
    <row r="5" spans="3:5" x14ac:dyDescent="0.25">
      <c r="C5" s="228" t="str">
        <f>+INDICE!B11</f>
        <v>NOMBRE DE LA EMPRESA</v>
      </c>
      <c r="D5" s="228"/>
      <c r="E5" s="64"/>
    </row>
    <row r="6" spans="3:5" x14ac:dyDescent="0.25">
      <c r="C6" s="180" t="s">
        <v>117</v>
      </c>
      <c r="D6" s="172" t="str">
        <f>+D10</f>
        <v>AGOSTO</v>
      </c>
      <c r="E6" s="172"/>
    </row>
    <row r="7" spans="3:5" x14ac:dyDescent="0.25">
      <c r="C7" s="180" t="s">
        <v>118</v>
      </c>
      <c r="D7" s="172" t="str">
        <f>+D10</f>
        <v>AGOSTO</v>
      </c>
      <c r="E7" s="64"/>
    </row>
    <row r="8" spans="3:5" x14ac:dyDescent="0.25">
      <c r="C8" s="180" t="s">
        <v>119</v>
      </c>
      <c r="D8" s="172">
        <f>+INDICE!F12</f>
        <v>2019</v>
      </c>
      <c r="E8" s="64"/>
    </row>
    <row r="9" spans="3:5" s="89" customFormat="1" x14ac:dyDescent="0.25">
      <c r="C9" s="180"/>
      <c r="D9" s="172"/>
      <c r="E9" s="172"/>
    </row>
    <row r="10" spans="3:5" x14ac:dyDescent="0.25">
      <c r="C10" s="64"/>
      <c r="D10" s="12" t="str">
        <f>+INDICE!D12</f>
        <v>AGOSTO</v>
      </c>
      <c r="E10" s="12" t="s">
        <v>128</v>
      </c>
    </row>
    <row r="11" spans="3:5" x14ac:dyDescent="0.25">
      <c r="C11" s="9"/>
      <c r="D11" s="6"/>
      <c r="E11" s="17"/>
    </row>
    <row r="12" spans="3:5" x14ac:dyDescent="0.25">
      <c r="C12" s="10" t="s">
        <v>114</v>
      </c>
      <c r="D12" s="6">
        <f>SUM(D13:D15)</f>
        <v>0</v>
      </c>
      <c r="E12" s="17">
        <v>1</v>
      </c>
    </row>
    <row r="13" spans="3:5" x14ac:dyDescent="0.25">
      <c r="C13" s="52" t="s">
        <v>129</v>
      </c>
      <c r="D13" s="6">
        <f>+'ESTADO DE RESULTADO DETALLADO'!D14+'ESTADO DE RESULTADO DETALLADO'!D15</f>
        <v>0</v>
      </c>
      <c r="E13" s="18" t="e">
        <f>+D13/$D$12</f>
        <v>#DIV/0!</v>
      </c>
    </row>
    <row r="14" spans="3:5" x14ac:dyDescent="0.25">
      <c r="C14" s="52" t="s">
        <v>130</v>
      </c>
      <c r="D14" s="6">
        <f>+'INGRESOS OPERATIVOS'!AH13</f>
        <v>0</v>
      </c>
      <c r="E14" s="18" t="e">
        <f>+D14/$D$12</f>
        <v>#DIV/0!</v>
      </c>
    </row>
    <row r="15" spans="3:5" x14ac:dyDescent="0.25">
      <c r="C15" s="36"/>
      <c r="D15" s="7"/>
      <c r="E15" s="204"/>
    </row>
    <row r="16" spans="3:5" ht="13.5" customHeight="1" x14ac:dyDescent="0.25">
      <c r="C16" s="10"/>
      <c r="D16" s="54"/>
      <c r="E16" s="205"/>
    </row>
    <row r="17" spans="2:5" x14ac:dyDescent="0.25">
      <c r="C17" s="222" t="s">
        <v>121</v>
      </c>
      <c r="D17" s="8">
        <f>+'ESTADO DE RESULTADO DETALLADO'!D23</f>
        <v>0</v>
      </c>
      <c r="E17" s="223" t="e">
        <f>+D17/D12</f>
        <v>#DIV/0!</v>
      </c>
    </row>
    <row r="18" spans="2:5" x14ac:dyDescent="0.25">
      <c r="C18" s="10" t="s">
        <v>1</v>
      </c>
      <c r="D18" s="6">
        <f>D12-D17</f>
        <v>0</v>
      </c>
      <c r="E18" s="206" t="e">
        <f>+D18/D12</f>
        <v>#DIV/0!</v>
      </c>
    </row>
    <row r="19" spans="2:5" x14ac:dyDescent="0.25">
      <c r="C19" s="11"/>
      <c r="D19" s="6"/>
      <c r="E19" s="14"/>
    </row>
    <row r="20" spans="2:5" x14ac:dyDescent="0.25">
      <c r="C20" s="57" t="s">
        <v>2</v>
      </c>
      <c r="D20" s="8">
        <f>SUM(D22:D23)</f>
        <v>0</v>
      </c>
      <c r="E20" s="207" t="e">
        <f>+D20/D12</f>
        <v>#DIV/0!</v>
      </c>
    </row>
    <row r="21" spans="2:5" ht="15" customHeight="1" x14ac:dyDescent="0.25">
      <c r="C21" s="10"/>
      <c r="D21" s="6"/>
      <c r="E21" s="14"/>
    </row>
    <row r="22" spans="2:5" x14ac:dyDescent="0.25">
      <c r="C22" s="52" t="s">
        <v>3</v>
      </c>
      <c r="D22" s="6">
        <f>+'ESTADO DE RESULTADO DETALLADO'!D38</f>
        <v>0</v>
      </c>
      <c r="E22" s="18" t="e">
        <f>+D22/D12</f>
        <v>#DIV/0!</v>
      </c>
    </row>
    <row r="23" spans="2:5" x14ac:dyDescent="0.25">
      <c r="C23" s="221" t="s">
        <v>4</v>
      </c>
      <c r="D23" s="8">
        <f>+'ESTADO DE RESULTADO DETALLADO'!D56</f>
        <v>0</v>
      </c>
      <c r="E23" s="207" t="e">
        <f>+D23/D12</f>
        <v>#DIV/0!</v>
      </c>
    </row>
    <row r="24" spans="2:5" s="89" customFormat="1" x14ac:dyDescent="0.25">
      <c r="C24" s="52" t="s">
        <v>135</v>
      </c>
      <c r="D24" s="6">
        <f>+D18-D20</f>
        <v>0</v>
      </c>
      <c r="E24" s="18"/>
    </row>
    <row r="25" spans="2:5" s="89" customFormat="1" x14ac:dyDescent="0.25">
      <c r="C25" s="52"/>
      <c r="D25" s="6"/>
      <c r="E25" s="18"/>
    </row>
    <row r="26" spans="2:5" s="89" customFormat="1" x14ac:dyDescent="0.25">
      <c r="C26" s="57" t="s">
        <v>134</v>
      </c>
      <c r="D26" s="6"/>
      <c r="E26" s="18"/>
    </row>
    <row r="27" spans="2:5" ht="15.75" thickBot="1" x14ac:dyDescent="0.3">
      <c r="C27" s="52" t="s">
        <v>5</v>
      </c>
      <c r="D27" s="58">
        <f>+'ESTADO DE RESULTADO DETALLADO'!D89</f>
        <v>0</v>
      </c>
      <c r="E27" s="208" t="e">
        <f>+D27/$D$12</f>
        <v>#DIV/0!</v>
      </c>
    </row>
    <row r="28" spans="2:5" ht="16.5" thickBot="1" x14ac:dyDescent="0.3">
      <c r="C28" s="73" t="s">
        <v>9</v>
      </c>
      <c r="D28" s="74">
        <f>+D24-D27</f>
        <v>0</v>
      </c>
      <c r="E28" s="203" t="e">
        <f>+D28/$D$12</f>
        <v>#DIV/0!</v>
      </c>
    </row>
    <row r="29" spans="2:5" x14ac:dyDescent="0.25">
      <c r="B29" s="2"/>
      <c r="C29" s="2" t="s">
        <v>0</v>
      </c>
      <c r="D29" s="70"/>
      <c r="E29" s="55"/>
    </row>
    <row r="30" spans="2:5" hidden="1" x14ac:dyDescent="0.25">
      <c r="B30" s="2"/>
      <c r="C30" s="72" t="s">
        <v>8</v>
      </c>
      <c r="D30" s="70">
        <f>+D28*0.07</f>
        <v>0</v>
      </c>
      <c r="E30" s="55" t="e">
        <f>+D30/$D$12</f>
        <v>#DIV/0!</v>
      </c>
    </row>
    <row r="31" spans="2:5" hidden="1" x14ac:dyDescent="0.25">
      <c r="B31" s="2"/>
      <c r="C31" s="72"/>
      <c r="D31" s="70"/>
      <c r="E31" s="55"/>
    </row>
    <row r="32" spans="2:5" hidden="1" x14ac:dyDescent="0.25">
      <c r="B32" s="2"/>
      <c r="C32" s="72" t="s">
        <v>9</v>
      </c>
      <c r="D32" s="70">
        <f>D28-D30</f>
        <v>0</v>
      </c>
      <c r="E32" s="55" t="e">
        <f>+D32/$D$12</f>
        <v>#DIV/0!</v>
      </c>
    </row>
    <row r="33" spans="2:9" hidden="1" x14ac:dyDescent="0.25">
      <c r="B33" s="2"/>
      <c r="C33" s="72"/>
      <c r="D33" s="70"/>
      <c r="E33" s="55"/>
    </row>
    <row r="34" spans="2:9" hidden="1" x14ac:dyDescent="0.25">
      <c r="B34" s="2"/>
      <c r="C34" s="72" t="s">
        <v>10</v>
      </c>
      <c r="D34" s="70">
        <f>+D32*0.25</f>
        <v>0</v>
      </c>
      <c r="E34" s="55" t="e">
        <f>+D34/$D$12</f>
        <v>#DIV/0!</v>
      </c>
    </row>
    <row r="35" spans="2:9" ht="12.75" hidden="1" customHeight="1" x14ac:dyDescent="0.25">
      <c r="B35" s="2"/>
      <c r="C35" s="72"/>
      <c r="D35" s="70"/>
      <c r="E35" s="55"/>
    </row>
    <row r="36" spans="2:9" hidden="1" x14ac:dyDescent="0.25">
      <c r="B36" s="2"/>
      <c r="C36" s="72" t="s">
        <v>7</v>
      </c>
      <c r="D36" s="70">
        <f>D32-D34</f>
        <v>0</v>
      </c>
      <c r="E36" s="55" t="e">
        <f>+D36/$D$12</f>
        <v>#DIV/0!</v>
      </c>
    </row>
    <row r="37" spans="2:9" hidden="1" x14ac:dyDescent="0.25">
      <c r="B37" s="2"/>
      <c r="D37" s="70"/>
      <c r="E37" s="70"/>
    </row>
    <row r="38" spans="2:9" x14ac:dyDescent="0.25">
      <c r="B38" s="2"/>
      <c r="D38" s="70"/>
      <c r="E38" s="70"/>
      <c r="I38" t="s">
        <v>66</v>
      </c>
    </row>
    <row r="39" spans="2:9" x14ac:dyDescent="0.25">
      <c r="B39" s="2"/>
      <c r="D39" s="70"/>
      <c r="E39" s="70"/>
    </row>
    <row r="41" spans="2:9" x14ac:dyDescent="0.25">
      <c r="C41" s="64"/>
      <c r="D41" s="4"/>
      <c r="E41" s="4"/>
    </row>
    <row r="42" spans="2:9" x14ac:dyDescent="0.25">
      <c r="C42" s="64"/>
      <c r="D42" s="4"/>
      <c r="E42" s="4"/>
    </row>
  </sheetData>
  <mergeCells count="1">
    <mergeCell ref="C5:D5"/>
  </mergeCells>
  <hyperlinks>
    <hyperlink ref="C4" location="INDICE!A1" display="INDICE" xr:uid="{00000000-0004-0000-09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102"/>
  <sheetViews>
    <sheetView showGridLines="0" workbookViewId="0">
      <selection activeCell="J6" sqref="J6"/>
    </sheetView>
  </sheetViews>
  <sheetFormatPr baseColWidth="10" defaultColWidth="9.140625" defaultRowHeight="15" x14ac:dyDescent="0.25"/>
  <cols>
    <col min="1" max="1" width="2.7109375" style="89" customWidth="1"/>
    <col min="2" max="2" width="8.140625" style="89" customWidth="1"/>
    <col min="3" max="3" width="37.85546875" style="89" customWidth="1"/>
    <col min="4" max="4" width="15.7109375" style="89" customWidth="1"/>
    <col min="5" max="5" width="19" style="89" customWidth="1"/>
    <col min="6" max="6" width="14.7109375" style="89" customWidth="1"/>
    <col min="7" max="7" width="12.85546875" style="89" customWidth="1"/>
    <col min="8" max="8" width="12.5703125" style="89" customWidth="1"/>
    <col min="9" max="16384" width="9.140625" style="89"/>
  </cols>
  <sheetData>
    <row r="1" spans="2:8" ht="20.25" customHeight="1" x14ac:dyDescent="0.25"/>
    <row r="2" spans="2:8" ht="15.75" x14ac:dyDescent="0.25">
      <c r="B2" s="224" t="s">
        <v>136</v>
      </c>
    </row>
    <row r="3" spans="2:8" ht="21" x14ac:dyDescent="0.35">
      <c r="C3" s="233" t="s">
        <v>69</v>
      </c>
      <c r="D3" s="233"/>
      <c r="E3" s="233"/>
      <c r="F3" s="233"/>
      <c r="G3" s="233"/>
      <c r="H3" s="233"/>
    </row>
    <row r="4" spans="2:8" ht="21" x14ac:dyDescent="0.35">
      <c r="C4" s="161"/>
      <c r="D4" s="161"/>
      <c r="E4" s="161"/>
      <c r="F4" s="161"/>
      <c r="G4" s="161"/>
      <c r="H4" s="161"/>
    </row>
    <row r="5" spans="2:8" ht="21" x14ac:dyDescent="0.35">
      <c r="C5" s="161" t="str">
        <f>+INDICE!B11</f>
        <v>NOMBRE DE LA EMPRESA</v>
      </c>
      <c r="D5" s="161"/>
      <c r="E5" s="161"/>
      <c r="F5" s="161"/>
      <c r="G5" s="161"/>
      <c r="H5" s="161"/>
    </row>
    <row r="7" spans="2:8" ht="21" x14ac:dyDescent="0.35">
      <c r="C7" s="233" t="s">
        <v>70</v>
      </c>
      <c r="D7" s="233"/>
      <c r="E7" s="233"/>
      <c r="F7" s="233"/>
      <c r="G7" s="233"/>
      <c r="H7" s="233"/>
    </row>
    <row r="9" spans="2:8" ht="33.75" x14ac:dyDescent="0.5">
      <c r="B9" s="162" t="s">
        <v>48</v>
      </c>
      <c r="C9" s="234" t="s">
        <v>91</v>
      </c>
      <c r="D9" s="234"/>
      <c r="E9" s="234"/>
      <c r="F9" s="234"/>
      <c r="G9" s="234"/>
      <c r="H9" s="234"/>
    </row>
    <row r="10" spans="2:8" ht="19.5" thickBot="1" x14ac:dyDescent="0.45">
      <c r="C10" s="109"/>
      <c r="D10" s="110"/>
      <c r="E10" s="111"/>
      <c r="F10" s="109"/>
      <c r="G10" s="109"/>
      <c r="H10" s="109"/>
    </row>
    <row r="11" spans="2:8" ht="20.25" thickBot="1" x14ac:dyDescent="0.4">
      <c r="C11" s="112"/>
      <c r="D11" s="235" t="s">
        <v>71</v>
      </c>
      <c r="E11" s="235"/>
      <c r="F11" s="236"/>
      <c r="G11" s="113"/>
      <c r="H11" s="109"/>
    </row>
    <row r="12" spans="2:8" x14ac:dyDescent="0.25">
      <c r="C12" s="109"/>
      <c r="D12" s="109"/>
      <c r="E12" s="109"/>
      <c r="F12" s="109"/>
      <c r="G12" s="109"/>
      <c r="H12" s="109"/>
    </row>
    <row r="13" spans="2:8" ht="16.5" x14ac:dyDescent="0.3">
      <c r="C13" s="237" t="s">
        <v>55</v>
      </c>
      <c r="D13" s="240" t="s">
        <v>95</v>
      </c>
      <c r="E13" s="241"/>
      <c r="F13" s="114"/>
      <c r="G13" s="237" t="s">
        <v>104</v>
      </c>
      <c r="H13" s="237" t="s">
        <v>72</v>
      </c>
    </row>
    <row r="14" spans="2:8" ht="16.5" x14ac:dyDescent="0.3">
      <c r="C14" s="238"/>
      <c r="D14" s="237" t="s">
        <v>103</v>
      </c>
      <c r="E14" s="115" t="s">
        <v>73</v>
      </c>
      <c r="F14" s="115" t="s">
        <v>73</v>
      </c>
      <c r="G14" s="238"/>
      <c r="H14" s="238"/>
    </row>
    <row r="15" spans="2:8" ht="16.5" x14ac:dyDescent="0.3">
      <c r="C15" s="239"/>
      <c r="D15" s="239"/>
      <c r="E15" s="116" t="s">
        <v>74</v>
      </c>
      <c r="F15" s="115" t="s">
        <v>74</v>
      </c>
      <c r="G15" s="239"/>
      <c r="H15" s="239"/>
    </row>
    <row r="16" spans="2:8" ht="23.25" customHeight="1" x14ac:dyDescent="0.25">
      <c r="C16" s="117"/>
      <c r="D16" s="118"/>
      <c r="E16" s="117"/>
      <c r="F16" s="117"/>
      <c r="G16" s="119"/>
      <c r="H16" s="120"/>
    </row>
    <row r="17" spans="3:8" ht="15.75" x14ac:dyDescent="0.25">
      <c r="C17" s="121"/>
      <c r="D17" s="122"/>
      <c r="E17" s="123"/>
      <c r="F17" s="123"/>
      <c r="G17" s="124"/>
      <c r="H17" s="125"/>
    </row>
    <row r="18" spans="3:8" ht="15.75" x14ac:dyDescent="0.25">
      <c r="C18" s="123"/>
      <c r="D18" s="126"/>
      <c r="E18" s="123"/>
      <c r="F18" s="123"/>
      <c r="G18" s="124"/>
      <c r="H18" s="125"/>
    </row>
    <row r="19" spans="3:8" ht="15.75" x14ac:dyDescent="0.25">
      <c r="C19" s="123"/>
      <c r="D19" s="126"/>
      <c r="E19" s="123"/>
      <c r="F19" s="123"/>
      <c r="G19" s="124"/>
      <c r="H19" s="125"/>
    </row>
    <row r="20" spans="3:8" ht="15.75" x14ac:dyDescent="0.25">
      <c r="C20" s="123"/>
      <c r="D20" s="126"/>
      <c r="E20" s="123"/>
      <c r="F20" s="123"/>
      <c r="G20" s="124"/>
      <c r="H20" s="125"/>
    </row>
    <row r="21" spans="3:8" ht="15.75" x14ac:dyDescent="0.25">
      <c r="C21" s="123"/>
      <c r="D21" s="126"/>
      <c r="E21" s="123"/>
      <c r="F21" s="123"/>
      <c r="G21" s="124"/>
      <c r="H21" s="125"/>
    </row>
    <row r="22" spans="3:8" ht="20.25" customHeight="1" thickBot="1" x14ac:dyDescent="0.3">
      <c r="C22" s="123"/>
      <c r="D22" s="122"/>
      <c r="E22" s="123"/>
      <c r="F22" s="123"/>
      <c r="G22" s="124"/>
      <c r="H22" s="125"/>
    </row>
    <row r="23" spans="3:8" ht="16.5" thickBot="1" x14ac:dyDescent="0.3">
      <c r="C23" s="127"/>
      <c r="D23" s="174">
        <v>0</v>
      </c>
      <c r="E23" s="173"/>
      <c r="F23" s="123"/>
      <c r="G23" s="124"/>
      <c r="H23" s="158"/>
    </row>
    <row r="24" spans="3:8" ht="16.5" thickBot="1" x14ac:dyDescent="0.3">
      <c r="C24" s="242" t="s">
        <v>75</v>
      </c>
      <c r="D24" s="243"/>
      <c r="E24" s="244"/>
      <c r="F24" s="244"/>
      <c r="G24" s="244"/>
      <c r="H24" s="160">
        <f>SUM(H16:H23)</f>
        <v>0</v>
      </c>
    </row>
    <row r="25" spans="3:8" ht="15.75" x14ac:dyDescent="0.25">
      <c r="C25" s="127"/>
      <c r="D25" s="128"/>
      <c r="E25" s="128"/>
      <c r="F25" s="128"/>
      <c r="G25" s="128"/>
      <c r="H25" s="159"/>
    </row>
    <row r="26" spans="3:8" ht="15.75" x14ac:dyDescent="0.25">
      <c r="C26" s="229" t="s">
        <v>102</v>
      </c>
      <c r="D26" s="230"/>
      <c r="E26" s="128" t="e">
        <f>+(D21+D22)/F13</f>
        <v>#DIV/0!</v>
      </c>
      <c r="F26" s="128"/>
      <c r="G26" s="128"/>
      <c r="H26" s="129"/>
    </row>
    <row r="27" spans="3:8" ht="15.75" x14ac:dyDescent="0.25">
      <c r="C27" s="127"/>
      <c r="D27" s="128"/>
      <c r="E27" s="128"/>
      <c r="F27" s="128"/>
      <c r="G27" s="128"/>
      <c r="H27" s="129"/>
    </row>
    <row r="28" spans="3:8" ht="16.5" x14ac:dyDescent="0.3">
      <c r="C28" s="231" t="s">
        <v>76</v>
      </c>
      <c r="D28" s="232"/>
      <c r="E28" s="232"/>
      <c r="F28" s="232"/>
      <c r="G28" s="232"/>
      <c r="H28" s="130" t="e">
        <f>+H24/F13</f>
        <v>#DIV/0!</v>
      </c>
    </row>
    <row r="29" spans="3:8" x14ac:dyDescent="0.25">
      <c r="C29" s="131"/>
      <c r="D29" s="131"/>
      <c r="E29" s="131"/>
      <c r="F29" s="131"/>
      <c r="G29" s="131"/>
      <c r="H29" s="131"/>
    </row>
    <row r="30" spans="3:8" x14ac:dyDescent="0.25">
      <c r="C30" s="131"/>
      <c r="D30" s="131"/>
      <c r="E30" s="131"/>
      <c r="F30" s="131"/>
      <c r="G30" s="131"/>
      <c r="H30" s="131"/>
    </row>
    <row r="31" spans="3:8" ht="15.75" thickBot="1" x14ac:dyDescent="0.3">
      <c r="H31" s="131"/>
    </row>
    <row r="32" spans="3:8" ht="15.75" thickBot="1" x14ac:dyDescent="0.3">
      <c r="C32" s="132" t="s">
        <v>33</v>
      </c>
      <c r="D32" s="133" t="s">
        <v>77</v>
      </c>
      <c r="E32" s="134" t="s">
        <v>78</v>
      </c>
      <c r="F32" s="133" t="s">
        <v>29</v>
      </c>
      <c r="H32" s="131"/>
    </row>
    <row r="33" spans="3:8" x14ac:dyDescent="0.25">
      <c r="C33" s="135" t="s">
        <v>79</v>
      </c>
      <c r="D33" s="136"/>
      <c r="E33" s="2"/>
      <c r="F33" s="137">
        <f>+E33*D33</f>
        <v>0</v>
      </c>
      <c r="H33" s="131"/>
    </row>
    <row r="34" spans="3:8" x14ac:dyDescent="0.25">
      <c r="C34" s="135" t="s">
        <v>80</v>
      </c>
      <c r="D34" s="136"/>
      <c r="E34" s="2"/>
      <c r="F34" s="138">
        <f>+E34*D34</f>
        <v>0</v>
      </c>
      <c r="H34" s="131"/>
    </row>
    <row r="35" spans="3:8" x14ac:dyDescent="0.25">
      <c r="C35" s="135" t="s">
        <v>81</v>
      </c>
      <c r="D35" s="136"/>
      <c r="E35" s="2"/>
      <c r="F35" s="138">
        <f>+E35*D35</f>
        <v>0</v>
      </c>
      <c r="H35" s="131"/>
    </row>
    <row r="36" spans="3:8" ht="15.75" thickBot="1" x14ac:dyDescent="0.3">
      <c r="C36" s="135"/>
      <c r="D36" s="136"/>
      <c r="E36" s="2"/>
      <c r="F36" s="138">
        <f>+E36*D36</f>
        <v>0</v>
      </c>
      <c r="H36" s="131"/>
    </row>
    <row r="37" spans="3:8" ht="15.75" thickBot="1" x14ac:dyDescent="0.3">
      <c r="C37" s="139" t="s">
        <v>29</v>
      </c>
      <c r="D37" s="140">
        <f>SUM(D33:D36)</f>
        <v>0</v>
      </c>
      <c r="E37" s="141"/>
      <c r="F37" s="142">
        <f>SUM(F33:F36)</f>
        <v>0</v>
      </c>
      <c r="H37" s="131"/>
    </row>
    <row r="38" spans="3:8" x14ac:dyDescent="0.25">
      <c r="H38" s="131"/>
    </row>
    <row r="39" spans="3:8" x14ac:dyDescent="0.25">
      <c r="H39" s="131"/>
    </row>
    <row r="40" spans="3:8" ht="15.75" thickBot="1" x14ac:dyDescent="0.3">
      <c r="C40" s="143" t="s">
        <v>82</v>
      </c>
      <c r="H40" s="131"/>
    </row>
    <row r="41" spans="3:8" ht="30.75" thickBot="1" x14ac:dyDescent="0.3">
      <c r="C41" s="144"/>
      <c r="D41" s="145" t="s">
        <v>83</v>
      </c>
      <c r="E41" s="146" t="s">
        <v>84</v>
      </c>
      <c r="F41" s="146" t="s">
        <v>85</v>
      </c>
      <c r="G41" s="147" t="s">
        <v>29</v>
      </c>
      <c r="H41" s="131"/>
    </row>
    <row r="42" spans="3:8" x14ac:dyDescent="0.25">
      <c r="C42" s="36"/>
      <c r="D42" s="36"/>
      <c r="E42" s="36"/>
      <c r="F42" s="36"/>
      <c r="G42" s="36"/>
      <c r="H42" s="131"/>
    </row>
    <row r="43" spans="3:8" x14ac:dyDescent="0.25">
      <c r="C43" s="91"/>
      <c r="D43" s="91"/>
      <c r="E43" s="91"/>
      <c r="F43" s="91"/>
      <c r="G43" s="91"/>
      <c r="H43" s="131"/>
    </row>
    <row r="44" spans="3:8" x14ac:dyDescent="0.25">
      <c r="C44" s="91"/>
      <c r="D44" s="91"/>
      <c r="E44" s="91"/>
      <c r="F44" s="91"/>
      <c r="G44" s="91"/>
      <c r="H44" s="131"/>
    </row>
    <row r="45" spans="3:8" x14ac:dyDescent="0.25">
      <c r="C45" s="91"/>
      <c r="D45" s="91"/>
      <c r="E45" s="91"/>
      <c r="F45" s="91"/>
      <c r="G45" s="91"/>
      <c r="H45" s="131"/>
    </row>
    <row r="46" spans="3:8" x14ac:dyDescent="0.25">
      <c r="C46" s="91"/>
      <c r="D46" s="91"/>
      <c r="E46" s="148"/>
      <c r="F46" s="91"/>
      <c r="G46" s="91"/>
      <c r="H46" s="131"/>
    </row>
    <row r="47" spans="3:8" x14ac:dyDescent="0.25">
      <c r="C47" s="91"/>
      <c r="D47" s="91"/>
      <c r="E47" s="91"/>
      <c r="F47" s="91"/>
      <c r="G47" s="91"/>
      <c r="H47" s="131"/>
    </row>
    <row r="48" spans="3:8" x14ac:dyDescent="0.25">
      <c r="C48" s="91"/>
      <c r="D48" s="91"/>
      <c r="E48" s="91"/>
      <c r="F48" s="91"/>
      <c r="G48" s="91"/>
      <c r="H48" s="131"/>
    </row>
    <row r="49" spans="3:8" x14ac:dyDescent="0.25">
      <c r="C49" s="91"/>
      <c r="D49" s="91"/>
      <c r="E49" s="91"/>
      <c r="F49" s="91"/>
      <c r="G49" s="91"/>
      <c r="H49" s="131"/>
    </row>
    <row r="50" spans="3:8" x14ac:dyDescent="0.25">
      <c r="C50" s="91"/>
      <c r="D50" s="91"/>
      <c r="E50" s="91"/>
      <c r="F50" s="91"/>
      <c r="G50" s="91"/>
      <c r="H50" s="131"/>
    </row>
    <row r="51" spans="3:8" x14ac:dyDescent="0.25">
      <c r="C51" s="91"/>
      <c r="D51" s="91"/>
      <c r="E51" s="91"/>
      <c r="F51" s="91"/>
      <c r="G51" s="91"/>
      <c r="H51" s="131"/>
    </row>
    <row r="52" spans="3:8" x14ac:dyDescent="0.25">
      <c r="C52" s="91"/>
      <c r="D52" s="91"/>
      <c r="E52" s="91"/>
      <c r="F52" s="91"/>
      <c r="G52" s="91"/>
      <c r="H52" s="131"/>
    </row>
    <row r="53" spans="3:8" x14ac:dyDescent="0.25">
      <c r="C53" s="149"/>
      <c r="D53" s="149"/>
      <c r="E53" s="149"/>
      <c r="F53" s="149"/>
      <c r="G53" s="149"/>
      <c r="H53" s="131"/>
    </row>
    <row r="54" spans="3:8" x14ac:dyDescent="0.25">
      <c r="C54" s="149"/>
      <c r="D54" s="149"/>
      <c r="E54" s="149"/>
      <c r="F54" s="149"/>
      <c r="G54" s="149"/>
      <c r="H54" s="131"/>
    </row>
    <row r="55" spans="3:8" x14ac:dyDescent="0.25">
      <c r="C55" s="149"/>
      <c r="D55" s="149"/>
      <c r="E55" s="149"/>
      <c r="F55" s="149"/>
      <c r="G55" s="149"/>
      <c r="H55" s="131"/>
    </row>
    <row r="56" spans="3:8" x14ac:dyDescent="0.25">
      <c r="C56" s="149"/>
      <c r="D56" s="149"/>
      <c r="E56" s="149"/>
      <c r="F56" s="149"/>
      <c r="G56" s="149"/>
      <c r="H56" s="131"/>
    </row>
    <row r="57" spans="3:8" x14ac:dyDescent="0.25">
      <c r="C57" s="149"/>
      <c r="D57" s="149"/>
      <c r="E57" s="149"/>
      <c r="F57" s="149"/>
      <c r="G57" s="149"/>
      <c r="H57" s="131"/>
    </row>
    <row r="58" spans="3:8" x14ac:dyDescent="0.25">
      <c r="C58" s="149"/>
      <c r="D58" s="149"/>
      <c r="E58" s="149"/>
      <c r="F58" s="149"/>
      <c r="G58" s="149"/>
      <c r="H58" s="131"/>
    </row>
    <row r="59" spans="3:8" x14ac:dyDescent="0.25">
      <c r="C59" s="149"/>
      <c r="D59" s="149"/>
      <c r="E59" s="149"/>
      <c r="F59" s="149"/>
      <c r="G59" s="149"/>
      <c r="H59" s="131"/>
    </row>
    <row r="60" spans="3:8" x14ac:dyDescent="0.25">
      <c r="C60" s="149"/>
      <c r="D60" s="149"/>
      <c r="E60" s="149"/>
      <c r="F60" s="149"/>
      <c r="G60" s="149"/>
      <c r="H60" s="131"/>
    </row>
    <row r="61" spans="3:8" x14ac:dyDescent="0.25">
      <c r="C61" s="149"/>
      <c r="D61" s="149"/>
      <c r="E61" s="149"/>
      <c r="F61" s="149"/>
      <c r="G61" s="149"/>
      <c r="H61" s="131"/>
    </row>
    <row r="62" spans="3:8" x14ac:dyDescent="0.25">
      <c r="C62" s="149"/>
      <c r="D62" s="149"/>
      <c r="E62" s="149"/>
      <c r="F62" s="149"/>
      <c r="G62" s="149"/>
      <c r="H62" s="131"/>
    </row>
    <row r="63" spans="3:8" x14ac:dyDescent="0.25">
      <c r="C63" s="149"/>
      <c r="D63" s="149"/>
      <c r="E63" s="149"/>
      <c r="F63" s="149"/>
      <c r="G63" s="149"/>
      <c r="H63" s="131"/>
    </row>
    <row r="64" spans="3:8" ht="15.75" thickBot="1" x14ac:dyDescent="0.3">
      <c r="C64" s="150"/>
      <c r="D64" s="150"/>
      <c r="E64" s="150"/>
      <c r="F64" s="150"/>
      <c r="G64" s="150"/>
      <c r="H64" s="131"/>
    </row>
    <row r="65" spans="3:8" ht="15.75" thickBot="1" x14ac:dyDescent="0.3">
      <c r="C65" s="151" t="s">
        <v>93</v>
      </c>
      <c r="D65" s="152"/>
      <c r="E65" s="152"/>
      <c r="F65" s="152"/>
      <c r="G65" s="157">
        <f>SUM(G42:G64)</f>
        <v>0</v>
      </c>
      <c r="H65" s="131"/>
    </row>
    <row r="66" spans="3:8" x14ac:dyDescent="0.25">
      <c r="C66" s="131"/>
      <c r="D66" s="131"/>
      <c r="E66" s="131"/>
      <c r="F66" s="131"/>
      <c r="G66" s="131"/>
      <c r="H66" s="131"/>
    </row>
    <row r="67" spans="3:8" x14ac:dyDescent="0.25">
      <c r="C67" s="131"/>
      <c r="D67" s="131"/>
      <c r="E67" s="131"/>
      <c r="F67" s="131"/>
      <c r="G67" s="131"/>
      <c r="H67" s="131"/>
    </row>
    <row r="68" spans="3:8" x14ac:dyDescent="0.25">
      <c r="C68" s="89" t="s">
        <v>86</v>
      </c>
    </row>
    <row r="69" spans="3:8" x14ac:dyDescent="0.25">
      <c r="C69" s="91" t="s">
        <v>87</v>
      </c>
      <c r="D69" s="91"/>
      <c r="E69" s="91"/>
      <c r="F69" s="153">
        <f>+F13</f>
        <v>0</v>
      </c>
    </row>
    <row r="70" spans="3:8" x14ac:dyDescent="0.25">
      <c r="C70" s="91"/>
      <c r="D70" s="91"/>
      <c r="E70" s="91"/>
      <c r="F70" s="91"/>
    </row>
    <row r="71" spans="3:8" x14ac:dyDescent="0.25">
      <c r="C71" s="91" t="s">
        <v>88</v>
      </c>
      <c r="D71" s="91"/>
      <c r="E71" s="91"/>
      <c r="F71" s="154">
        <f>+H24</f>
        <v>0</v>
      </c>
    </row>
    <row r="72" spans="3:8" x14ac:dyDescent="0.25">
      <c r="C72" s="91" t="s">
        <v>33</v>
      </c>
      <c r="D72" s="91"/>
      <c r="E72" s="91"/>
      <c r="F72" s="155">
        <f>+F37</f>
        <v>0</v>
      </c>
    </row>
    <row r="73" spans="3:8" x14ac:dyDescent="0.25">
      <c r="C73" s="91" t="s">
        <v>94</v>
      </c>
      <c r="D73" s="91"/>
      <c r="E73" s="91"/>
      <c r="F73" s="155">
        <f>+G65</f>
        <v>0</v>
      </c>
    </row>
    <row r="74" spans="3:8" x14ac:dyDescent="0.25">
      <c r="C74" s="91" t="s">
        <v>29</v>
      </c>
      <c r="D74" s="91"/>
      <c r="E74" s="91"/>
      <c r="F74" s="154">
        <f>SUM(F71:F73)</f>
        <v>0</v>
      </c>
    </row>
    <row r="76" spans="3:8" x14ac:dyDescent="0.25">
      <c r="C76" s="89" t="s">
        <v>89</v>
      </c>
      <c r="F76" s="89" t="e">
        <f>+F74/F69</f>
        <v>#DIV/0!</v>
      </c>
    </row>
    <row r="77" spans="3:8" x14ac:dyDescent="0.25">
      <c r="C77" s="89" t="s">
        <v>90</v>
      </c>
      <c r="F77" s="89" t="e">
        <f>(+D22+D21)/F69</f>
        <v>#DIV/0!</v>
      </c>
    </row>
    <row r="78" spans="3:8" ht="15.75" thickBot="1" x14ac:dyDescent="0.3"/>
    <row r="79" spans="3:8" ht="15.75" thickBot="1" x14ac:dyDescent="0.3">
      <c r="C79" s="156" t="s">
        <v>96</v>
      </c>
      <c r="F79" s="133"/>
    </row>
    <row r="81" spans="3:8" ht="15.75" thickBot="1" x14ac:dyDescent="0.3"/>
    <row r="82" spans="3:8" ht="15.75" thickBot="1" x14ac:dyDescent="0.3">
      <c r="C82" s="89" t="s">
        <v>92</v>
      </c>
      <c r="F82" s="133" t="e">
        <f>+F76*F79</f>
        <v>#DIV/0!</v>
      </c>
    </row>
    <row r="88" spans="3:8" x14ac:dyDescent="0.25">
      <c r="C88" s="131"/>
      <c r="D88" s="131"/>
      <c r="E88" s="131"/>
      <c r="F88" s="131"/>
      <c r="G88" s="131"/>
      <c r="H88" s="131"/>
    </row>
    <row r="89" spans="3:8" x14ac:dyDescent="0.25">
      <c r="C89" s="131"/>
      <c r="D89" s="131"/>
      <c r="E89" s="131"/>
      <c r="F89" s="131"/>
      <c r="G89" s="131"/>
      <c r="H89" s="131"/>
    </row>
    <row r="102" spans="3:8" x14ac:dyDescent="0.25">
      <c r="C102" s="131"/>
      <c r="D102" s="131"/>
      <c r="E102" s="131"/>
      <c r="F102" s="131"/>
      <c r="G102" s="131"/>
      <c r="H102" s="131"/>
    </row>
  </sheetData>
  <mergeCells count="12">
    <mergeCell ref="C26:D26"/>
    <mergeCell ref="C28:G28"/>
    <mergeCell ref="C3:H3"/>
    <mergeCell ref="C7:H7"/>
    <mergeCell ref="C9:H9"/>
    <mergeCell ref="D11:F11"/>
    <mergeCell ref="C13:C15"/>
    <mergeCell ref="D13:E13"/>
    <mergeCell ref="G13:G15"/>
    <mergeCell ref="H13:H15"/>
    <mergeCell ref="D14:D15"/>
    <mergeCell ref="C24:G24"/>
  </mergeCells>
  <hyperlinks>
    <hyperlink ref="B9" location="INDICE!A1" display="INDICE" xr:uid="{00000000-0004-0000-0A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I35"/>
  <sheetViews>
    <sheetView showGridLines="0" zoomScale="80" zoomScaleNormal="80" workbookViewId="0">
      <pane xSplit="2" ySplit="9" topLeftCell="C11" activePane="bottomRight" state="frozen"/>
      <selection pane="topRight" activeCell="D1" sqref="D1"/>
      <selection pane="bottomLeft" activeCell="A6" sqref="A6"/>
      <selection pane="bottomRight" sqref="A1:A1048576"/>
    </sheetView>
  </sheetViews>
  <sheetFormatPr baseColWidth="10" defaultRowHeight="15" x14ac:dyDescent="0.25"/>
  <cols>
    <col min="1" max="1" width="2.85546875" customWidth="1"/>
    <col min="2" max="2" width="45.28515625" customWidth="1"/>
    <col min="3" max="3" width="11.5703125" bestFit="1" customWidth="1"/>
  </cols>
  <sheetData>
    <row r="1" spans="2:34" s="89" customFormat="1" x14ac:dyDescent="0.25"/>
    <row r="2" spans="2:34" s="89" customFormat="1" x14ac:dyDescent="0.25"/>
    <row r="3" spans="2:34" s="89" customFormat="1" ht="15.75" x14ac:dyDescent="0.25">
      <c r="B3" s="224" t="s">
        <v>136</v>
      </c>
    </row>
    <row r="4" spans="2:34" s="89" customFormat="1" x14ac:dyDescent="0.25"/>
    <row r="5" spans="2:34" x14ac:dyDescent="0.25">
      <c r="B5" s="59" t="s">
        <v>48</v>
      </c>
    </row>
    <row r="6" spans="2:34" ht="21" x14ac:dyDescent="0.35">
      <c r="B6" s="227" t="str">
        <f>+INDICE!B11</f>
        <v>NOMBRE DE LA EMPRESA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2:34" ht="21" x14ac:dyDescent="0.35">
      <c r="B7" s="68" t="s">
        <v>109</v>
      </c>
      <c r="C7" s="68"/>
      <c r="D7" s="68"/>
      <c r="E7" s="68"/>
      <c r="F7" s="68"/>
      <c r="G7" s="177" t="str">
        <f>+INDICE!D12</f>
        <v>AGOSTO</v>
      </c>
      <c r="H7" s="177">
        <f>+INDICE!F12</f>
        <v>2019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</row>
    <row r="8" spans="2:34" s="89" customFormat="1" ht="21" x14ac:dyDescent="0.35">
      <c r="B8" s="68"/>
      <c r="C8" s="68"/>
      <c r="D8" s="68"/>
      <c r="E8" s="68"/>
      <c r="F8" s="68"/>
      <c r="G8" s="177"/>
      <c r="H8" s="17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</row>
    <row r="9" spans="2:34" x14ac:dyDescent="0.25">
      <c r="B9" s="23" t="s">
        <v>30</v>
      </c>
      <c r="C9" s="23">
        <v>1</v>
      </c>
      <c r="D9" s="23">
        <v>2</v>
      </c>
      <c r="E9" s="23">
        <v>3</v>
      </c>
      <c r="F9" s="23">
        <v>4</v>
      </c>
      <c r="G9" s="23">
        <v>5</v>
      </c>
      <c r="H9" s="23">
        <v>6</v>
      </c>
      <c r="I9" s="23">
        <v>7</v>
      </c>
      <c r="J9" s="23">
        <v>8</v>
      </c>
      <c r="K9" s="23">
        <v>9</v>
      </c>
      <c r="L9" s="23">
        <v>10</v>
      </c>
      <c r="M9" s="23">
        <v>11</v>
      </c>
      <c r="N9" s="23">
        <v>12</v>
      </c>
      <c r="O9" s="23">
        <v>13</v>
      </c>
      <c r="P9" s="23">
        <v>14</v>
      </c>
      <c r="Q9" s="23">
        <v>15</v>
      </c>
      <c r="R9" s="23">
        <v>16</v>
      </c>
      <c r="S9" s="23">
        <v>17</v>
      </c>
      <c r="T9" s="23">
        <v>18</v>
      </c>
      <c r="U9" s="23">
        <v>19</v>
      </c>
      <c r="V9" s="23">
        <v>20</v>
      </c>
      <c r="W9" s="23">
        <v>21</v>
      </c>
      <c r="X9" s="23">
        <v>22</v>
      </c>
      <c r="Y9" s="23">
        <v>23</v>
      </c>
      <c r="Z9" s="23">
        <v>24</v>
      </c>
      <c r="AA9" s="23">
        <v>25</v>
      </c>
      <c r="AB9" s="23">
        <v>26</v>
      </c>
      <c r="AC9" s="23">
        <v>27</v>
      </c>
      <c r="AD9" s="23">
        <v>28</v>
      </c>
      <c r="AE9" s="23">
        <v>29</v>
      </c>
      <c r="AF9" s="23">
        <v>30</v>
      </c>
      <c r="AG9" s="23">
        <v>31</v>
      </c>
      <c r="AH9" s="24" t="s">
        <v>29</v>
      </c>
    </row>
    <row r="10" spans="2:34" ht="45" hidden="1" x14ac:dyDescent="0.25">
      <c r="B10" s="69" t="s">
        <v>120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f>SUM(C10:AG10)</f>
        <v>0</v>
      </c>
    </row>
    <row r="11" spans="2:34" x14ac:dyDescent="0.25">
      <c r="B11" s="214"/>
      <c r="C11" s="75"/>
      <c r="D11" s="25"/>
      <c r="E11" s="25"/>
      <c r="F11" s="25"/>
      <c r="G11" s="25"/>
      <c r="H11" s="2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v>0</v>
      </c>
    </row>
    <row r="12" spans="2:34" x14ac:dyDescent="0.25">
      <c r="B12" s="214"/>
      <c r="C12" s="75"/>
      <c r="D12" s="25"/>
      <c r="E12" s="25"/>
      <c r="F12" s="25"/>
      <c r="G12" s="25"/>
      <c r="H12" s="2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94">
        <v>0</v>
      </c>
    </row>
    <row r="13" spans="2:34" x14ac:dyDescent="0.25">
      <c r="B13" s="102"/>
      <c r="C13" s="7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94">
        <f t="shared" ref="AH13:AH27" si="0">SUM(C13:AG13)</f>
        <v>0</v>
      </c>
    </row>
    <row r="14" spans="2:34" x14ac:dyDescent="0.25">
      <c r="B14" s="102"/>
      <c r="C14" s="7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94">
        <f t="shared" si="0"/>
        <v>0</v>
      </c>
    </row>
    <row r="15" spans="2:34" x14ac:dyDescent="0.25">
      <c r="B15" s="76"/>
      <c r="C15" s="7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94">
        <f t="shared" si="0"/>
        <v>0</v>
      </c>
    </row>
    <row r="16" spans="2:34" x14ac:dyDescent="0.25">
      <c r="B16" s="76"/>
      <c r="C16" s="7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94">
        <f t="shared" si="0"/>
        <v>0</v>
      </c>
    </row>
    <row r="17" spans="2:34" x14ac:dyDescent="0.25">
      <c r="B17" s="76"/>
      <c r="C17" s="7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94">
        <f t="shared" si="0"/>
        <v>0</v>
      </c>
    </row>
    <row r="18" spans="2:34" x14ac:dyDescent="0.25">
      <c r="B18" s="76"/>
      <c r="C18" s="7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94">
        <f t="shared" si="0"/>
        <v>0</v>
      </c>
    </row>
    <row r="19" spans="2:34" x14ac:dyDescent="0.25">
      <c r="B19" s="76"/>
      <c r="C19" s="7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94">
        <f t="shared" si="0"/>
        <v>0</v>
      </c>
    </row>
    <row r="20" spans="2:34" x14ac:dyDescent="0.25">
      <c r="B20" s="76"/>
      <c r="C20" s="7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94">
        <f t="shared" si="0"/>
        <v>0</v>
      </c>
    </row>
    <row r="21" spans="2:34" x14ac:dyDescent="0.25">
      <c r="B21" s="76"/>
      <c r="C21" s="7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94">
        <f t="shared" si="0"/>
        <v>0</v>
      </c>
    </row>
    <row r="22" spans="2:34" x14ac:dyDescent="0.25">
      <c r="B22" s="76"/>
      <c r="C22" s="7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94">
        <f t="shared" si="0"/>
        <v>0</v>
      </c>
    </row>
    <row r="23" spans="2:34" x14ac:dyDescent="0.25">
      <c r="B23" s="76"/>
      <c r="C23" s="7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94">
        <f t="shared" si="0"/>
        <v>0</v>
      </c>
    </row>
    <row r="24" spans="2:34" x14ac:dyDescent="0.25">
      <c r="B24" s="76"/>
      <c r="C24" s="7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94">
        <f t="shared" si="0"/>
        <v>0</v>
      </c>
    </row>
    <row r="25" spans="2:34" x14ac:dyDescent="0.25">
      <c r="B25" s="76"/>
      <c r="C25" s="7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94">
        <f t="shared" si="0"/>
        <v>0</v>
      </c>
    </row>
    <row r="26" spans="2:34" x14ac:dyDescent="0.25">
      <c r="B26" s="76"/>
      <c r="C26" s="7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94">
        <f t="shared" si="0"/>
        <v>0</v>
      </c>
    </row>
    <row r="27" spans="2:34" x14ac:dyDescent="0.25">
      <c r="B27" s="76"/>
      <c r="C27" s="7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94">
        <f t="shared" si="0"/>
        <v>0</v>
      </c>
    </row>
    <row r="28" spans="2:34" x14ac:dyDescent="0.25">
      <c r="B28" s="76"/>
      <c r="C28" s="7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 t="shared" ref="AH28:AH33" si="1">SUM(C28:AG28)</f>
        <v>0</v>
      </c>
    </row>
    <row r="29" spans="2:34" x14ac:dyDescent="0.25">
      <c r="B29" s="76"/>
      <c r="C29" s="7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f t="shared" si="1"/>
        <v>0</v>
      </c>
    </row>
    <row r="30" spans="2:34" x14ac:dyDescent="0.25">
      <c r="B30" s="76"/>
      <c r="C30" s="7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f t="shared" si="1"/>
        <v>0</v>
      </c>
    </row>
    <row r="31" spans="2:34" x14ac:dyDescent="0.25">
      <c r="B31" s="76"/>
      <c r="C31" s="7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>
        <f t="shared" si="1"/>
        <v>0</v>
      </c>
    </row>
    <row r="32" spans="2:34" x14ac:dyDescent="0.25">
      <c r="B32" s="76"/>
      <c r="C32" s="7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>
        <f t="shared" si="1"/>
        <v>0</v>
      </c>
    </row>
    <row r="33" spans="2:35" ht="15.75" thickBot="1" x14ac:dyDescent="0.3">
      <c r="B33" s="76"/>
      <c r="C33" s="7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>
        <f t="shared" si="1"/>
        <v>0</v>
      </c>
    </row>
    <row r="34" spans="2:35" ht="15.75" thickBot="1" x14ac:dyDescent="0.3">
      <c r="B34" s="22" t="s">
        <v>31</v>
      </c>
      <c r="C34" s="81">
        <f t="shared" ref="C34:AH34" si="2">SUM(C10:C33)</f>
        <v>0</v>
      </c>
      <c r="D34" s="27">
        <f t="shared" si="2"/>
        <v>0</v>
      </c>
      <c r="E34" s="27">
        <f t="shared" si="2"/>
        <v>0</v>
      </c>
      <c r="F34" s="27">
        <f t="shared" si="2"/>
        <v>0</v>
      </c>
      <c r="G34" s="27">
        <f t="shared" si="2"/>
        <v>0</v>
      </c>
      <c r="H34" s="27">
        <f t="shared" si="2"/>
        <v>0</v>
      </c>
      <c r="I34" s="27">
        <f t="shared" si="2"/>
        <v>0</v>
      </c>
      <c r="J34" s="27">
        <f t="shared" si="2"/>
        <v>0</v>
      </c>
      <c r="K34" s="27">
        <f t="shared" si="2"/>
        <v>0</v>
      </c>
      <c r="L34" s="27">
        <f t="shared" si="2"/>
        <v>0</v>
      </c>
      <c r="M34" s="27">
        <f t="shared" si="2"/>
        <v>0</v>
      </c>
      <c r="N34" s="27">
        <f t="shared" si="2"/>
        <v>0</v>
      </c>
      <c r="O34" s="27">
        <f t="shared" si="2"/>
        <v>0</v>
      </c>
      <c r="P34" s="27">
        <f t="shared" si="2"/>
        <v>0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7">
        <f t="shared" si="2"/>
        <v>0</v>
      </c>
      <c r="U34" s="27">
        <f t="shared" si="2"/>
        <v>0</v>
      </c>
      <c r="V34" s="27">
        <f t="shared" si="2"/>
        <v>0</v>
      </c>
      <c r="W34" s="27">
        <f t="shared" si="2"/>
        <v>0</v>
      </c>
      <c r="X34" s="27">
        <f t="shared" si="2"/>
        <v>0</v>
      </c>
      <c r="Y34" s="27">
        <f t="shared" si="2"/>
        <v>0</v>
      </c>
      <c r="Z34" s="27">
        <f t="shared" si="2"/>
        <v>0</v>
      </c>
      <c r="AA34" s="27">
        <f t="shared" si="2"/>
        <v>0</v>
      </c>
      <c r="AB34" s="27">
        <f t="shared" si="2"/>
        <v>0</v>
      </c>
      <c r="AC34" s="27">
        <f t="shared" si="2"/>
        <v>0</v>
      </c>
      <c r="AD34" s="27">
        <f t="shared" si="2"/>
        <v>0</v>
      </c>
      <c r="AE34" s="27">
        <f t="shared" si="2"/>
        <v>0</v>
      </c>
      <c r="AF34" s="27">
        <f t="shared" si="2"/>
        <v>0</v>
      </c>
      <c r="AG34" s="27">
        <f t="shared" si="2"/>
        <v>0</v>
      </c>
      <c r="AH34" s="27">
        <f t="shared" si="2"/>
        <v>0</v>
      </c>
      <c r="AI34" s="42">
        <f>SUM(AH10:AH33)</f>
        <v>0</v>
      </c>
    </row>
    <row r="35" spans="2:35" x14ac:dyDescent="0.25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42"/>
    </row>
  </sheetData>
  <mergeCells count="1">
    <mergeCell ref="B6:AH6"/>
  </mergeCells>
  <hyperlinks>
    <hyperlink ref="B5" location="INDICE!A1" display="INDICE" xr:uid="{00000000-0004-0000-0100-000000000000}"/>
  </hyperlink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I22"/>
  <sheetViews>
    <sheetView showGridLines="0" zoomScaleNormal="100" workbookViewId="0">
      <selection activeCell="B9" sqref="B9:AH9"/>
    </sheetView>
  </sheetViews>
  <sheetFormatPr baseColWidth="10" defaultColWidth="9.140625" defaultRowHeight="15" x14ac:dyDescent="0.25"/>
  <cols>
    <col min="1" max="1" width="6.5703125" style="89" customWidth="1"/>
    <col min="2" max="2" width="38.5703125" style="89" bestFit="1" customWidth="1"/>
    <col min="3" max="16384" width="9.140625" style="89"/>
  </cols>
  <sheetData>
    <row r="4" spans="2:34" ht="15.75" x14ac:dyDescent="0.25">
      <c r="B4" s="224" t="s">
        <v>136</v>
      </c>
    </row>
    <row r="6" spans="2:34" x14ac:dyDescent="0.25">
      <c r="B6" s="101" t="s">
        <v>48</v>
      </c>
    </row>
    <row r="7" spans="2:34" ht="21" x14ac:dyDescent="0.35">
      <c r="B7" s="227" t="str">
        <f>+INDICE!B11</f>
        <v>NOMBRE DE LA EMPRESA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</row>
    <row r="8" spans="2:34" ht="21" x14ac:dyDescent="0.35">
      <c r="B8" s="171" t="s">
        <v>68</v>
      </c>
      <c r="C8" s="171"/>
      <c r="D8" s="178" t="str">
        <f>+'INGRESOS OPERATIVOS'!G7</f>
        <v>AGOSTO</v>
      </c>
      <c r="E8" s="178">
        <f>+'INGRESOS OPERATIVOS'!H7</f>
        <v>2019</v>
      </c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</row>
    <row r="9" spans="2:34" ht="21" x14ac:dyDescent="0.35"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2:34" x14ac:dyDescent="0.25">
      <c r="B10" s="88"/>
      <c r="C10" s="43">
        <v>1</v>
      </c>
      <c r="D10" s="43">
        <v>2</v>
      </c>
      <c r="E10" s="43">
        <v>3</v>
      </c>
      <c r="F10" s="43">
        <v>4</v>
      </c>
      <c r="G10" s="43">
        <v>5</v>
      </c>
      <c r="H10" s="43">
        <v>6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3">
        <v>13</v>
      </c>
      <c r="P10" s="43">
        <v>14</v>
      </c>
      <c r="Q10" s="43">
        <v>15</v>
      </c>
      <c r="R10" s="43">
        <v>16</v>
      </c>
      <c r="S10" s="43">
        <v>17</v>
      </c>
      <c r="T10" s="43">
        <v>18</v>
      </c>
      <c r="U10" s="43">
        <v>19</v>
      </c>
      <c r="V10" s="43">
        <v>20</v>
      </c>
      <c r="W10" s="43">
        <v>21</v>
      </c>
      <c r="X10" s="43">
        <v>22</v>
      </c>
      <c r="Y10" s="43">
        <v>23</v>
      </c>
      <c r="Z10" s="43">
        <v>24</v>
      </c>
      <c r="AA10" s="43">
        <v>25</v>
      </c>
      <c r="AB10" s="43">
        <v>26</v>
      </c>
      <c r="AC10" s="43">
        <v>27</v>
      </c>
      <c r="AD10" s="43">
        <v>28</v>
      </c>
      <c r="AE10" s="43">
        <v>29</v>
      </c>
      <c r="AF10" s="43">
        <v>30</v>
      </c>
      <c r="AG10" s="43">
        <v>31</v>
      </c>
      <c r="AH10" s="44" t="s">
        <v>29</v>
      </c>
    </row>
    <row r="11" spans="2:34" ht="15.75" x14ac:dyDescent="0.25">
      <c r="B11" s="215"/>
      <c r="C11" s="103"/>
      <c r="D11" s="94"/>
      <c r="E11" s="94"/>
      <c r="F11" s="94"/>
      <c r="G11" s="94"/>
      <c r="H11" s="21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>
        <v>0</v>
      </c>
    </row>
    <row r="12" spans="2:34" ht="15.75" x14ac:dyDescent="0.25">
      <c r="B12" s="216"/>
      <c r="C12" s="94"/>
      <c r="D12" s="94"/>
      <c r="E12" s="94"/>
      <c r="F12" s="94"/>
      <c r="G12" s="94"/>
      <c r="H12" s="218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>
        <v>0</v>
      </c>
    </row>
    <row r="13" spans="2:34" ht="15.75" x14ac:dyDescent="0.25">
      <c r="B13" s="217"/>
      <c r="C13" s="103"/>
      <c r="D13" s="94"/>
      <c r="E13" s="94"/>
      <c r="F13" s="94"/>
      <c r="G13" s="94"/>
      <c r="H13" s="218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>
        <v>0</v>
      </c>
    </row>
    <row r="14" spans="2:34" ht="15.75" x14ac:dyDescent="0.25">
      <c r="B14" s="217"/>
      <c r="C14" s="103"/>
      <c r="D14" s="94"/>
      <c r="E14" s="94"/>
      <c r="F14" s="94"/>
      <c r="G14" s="94"/>
      <c r="H14" s="218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>
        <v>0</v>
      </c>
    </row>
    <row r="15" spans="2:34" ht="15.75" x14ac:dyDescent="0.25">
      <c r="B15" s="123"/>
      <c r="C15" s="10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>
        <f t="shared" ref="AH15:AH21" si="0">SUM(C15:AG15)</f>
        <v>0</v>
      </c>
    </row>
    <row r="16" spans="2:34" ht="15.75" x14ac:dyDescent="0.25">
      <c r="B16" s="12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>
        <f t="shared" si="0"/>
        <v>0</v>
      </c>
    </row>
    <row r="17" spans="2:35" ht="15.75" x14ac:dyDescent="0.25">
      <c r="B17" s="12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>
        <f t="shared" si="0"/>
        <v>0</v>
      </c>
    </row>
    <row r="18" spans="2:35" ht="15.75" x14ac:dyDescent="0.25">
      <c r="B18" s="12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>
        <f t="shared" si="0"/>
        <v>0</v>
      </c>
    </row>
    <row r="19" spans="2:35" ht="15.75" x14ac:dyDescent="0.25">
      <c r="B19" s="12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>
        <f t="shared" si="0"/>
        <v>0</v>
      </c>
    </row>
    <row r="20" spans="2:35" ht="15.75" x14ac:dyDescent="0.25">
      <c r="B20" s="12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>
        <f t="shared" si="0"/>
        <v>0</v>
      </c>
    </row>
    <row r="21" spans="2:35" ht="15.75" thickBot="1" x14ac:dyDescent="0.3">
      <c r="B21" s="93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4">
        <f t="shared" si="0"/>
        <v>0</v>
      </c>
    </row>
    <row r="22" spans="2:35" ht="15.75" thickBot="1" x14ac:dyDescent="0.3">
      <c r="B22" s="45" t="s">
        <v>31</v>
      </c>
      <c r="C22" s="46">
        <f t="shared" ref="C22:AH22" si="1">SUM(C11:C21)</f>
        <v>0</v>
      </c>
      <c r="D22" s="46">
        <f t="shared" si="1"/>
        <v>0</v>
      </c>
      <c r="E22" s="46">
        <f t="shared" si="1"/>
        <v>0</v>
      </c>
      <c r="F22" s="46">
        <f t="shared" si="1"/>
        <v>0</v>
      </c>
      <c r="G22" s="46">
        <f t="shared" si="1"/>
        <v>0</v>
      </c>
      <c r="H22" s="46">
        <f t="shared" si="1"/>
        <v>0</v>
      </c>
      <c r="I22" s="46">
        <f t="shared" si="1"/>
        <v>0</v>
      </c>
      <c r="J22" s="46">
        <f t="shared" si="1"/>
        <v>0</v>
      </c>
      <c r="K22" s="46">
        <f t="shared" si="1"/>
        <v>0</v>
      </c>
      <c r="L22" s="46">
        <f t="shared" si="1"/>
        <v>0</v>
      </c>
      <c r="M22" s="46">
        <f t="shared" si="1"/>
        <v>0</v>
      </c>
      <c r="N22" s="46">
        <f t="shared" si="1"/>
        <v>0</v>
      </c>
      <c r="O22" s="46">
        <f t="shared" si="1"/>
        <v>0</v>
      </c>
      <c r="P22" s="46">
        <f t="shared" si="1"/>
        <v>0</v>
      </c>
      <c r="Q22" s="46">
        <f t="shared" si="1"/>
        <v>0</v>
      </c>
      <c r="R22" s="46">
        <f t="shared" si="1"/>
        <v>0</v>
      </c>
      <c r="S22" s="46">
        <f t="shared" si="1"/>
        <v>0</v>
      </c>
      <c r="T22" s="46">
        <f t="shared" si="1"/>
        <v>0</v>
      </c>
      <c r="U22" s="46">
        <f t="shared" si="1"/>
        <v>0</v>
      </c>
      <c r="V22" s="46">
        <f t="shared" si="1"/>
        <v>0</v>
      </c>
      <c r="W22" s="46">
        <f t="shared" si="1"/>
        <v>0</v>
      </c>
      <c r="X22" s="46">
        <f t="shared" si="1"/>
        <v>0</v>
      </c>
      <c r="Y22" s="46">
        <f t="shared" si="1"/>
        <v>0</v>
      </c>
      <c r="Z22" s="46">
        <f t="shared" si="1"/>
        <v>0</v>
      </c>
      <c r="AA22" s="46">
        <f t="shared" si="1"/>
        <v>0</v>
      </c>
      <c r="AB22" s="46">
        <f t="shared" si="1"/>
        <v>0</v>
      </c>
      <c r="AC22" s="46">
        <f t="shared" si="1"/>
        <v>0</v>
      </c>
      <c r="AD22" s="46">
        <f t="shared" si="1"/>
        <v>0</v>
      </c>
      <c r="AE22" s="46">
        <f t="shared" si="1"/>
        <v>0</v>
      </c>
      <c r="AF22" s="46">
        <f t="shared" si="1"/>
        <v>0</v>
      </c>
      <c r="AG22" s="46">
        <f t="shared" si="1"/>
        <v>0</v>
      </c>
      <c r="AH22" s="46">
        <f t="shared" si="1"/>
        <v>0</v>
      </c>
      <c r="AI22" s="42">
        <f>SUM(AH11:AH21)</f>
        <v>0</v>
      </c>
    </row>
  </sheetData>
  <mergeCells count="2">
    <mergeCell ref="B7:AH7"/>
    <mergeCell ref="B9:AH9"/>
  </mergeCells>
  <hyperlinks>
    <hyperlink ref="B6" location="INDICE!A1" display="INDICE" xr:uid="{00000000-0004-0000-02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H51"/>
  <sheetViews>
    <sheetView showGridLines="0" zoomScaleNormal="100" workbookViewId="0">
      <pane xSplit="2" ySplit="9" topLeftCell="C10" activePane="bottomRight" state="frozen"/>
      <selection pane="topRight" activeCell="D1" sqref="D1"/>
      <selection pane="bottomLeft" activeCell="A6" sqref="A6"/>
      <selection pane="bottomRight" activeCell="G15" sqref="G15"/>
    </sheetView>
  </sheetViews>
  <sheetFormatPr baseColWidth="10" defaultRowHeight="15" x14ac:dyDescent="0.25"/>
  <cols>
    <col min="1" max="1" width="2" customWidth="1"/>
    <col min="2" max="2" width="47" customWidth="1"/>
    <col min="3" max="3" width="12.7109375" customWidth="1"/>
  </cols>
  <sheetData>
    <row r="1" spans="2:34" s="89" customFormat="1" x14ac:dyDescent="0.25"/>
    <row r="2" spans="2:34" s="89" customFormat="1" x14ac:dyDescent="0.25"/>
    <row r="3" spans="2:34" s="89" customFormat="1" ht="15.75" x14ac:dyDescent="0.25">
      <c r="B3" s="224" t="s">
        <v>136</v>
      </c>
    </row>
    <row r="4" spans="2:34" s="89" customFormat="1" x14ac:dyDescent="0.25"/>
    <row r="5" spans="2:34" x14ac:dyDescent="0.25">
      <c r="B5" s="59" t="s">
        <v>48</v>
      </c>
    </row>
    <row r="6" spans="2:34" ht="21" x14ac:dyDescent="0.35">
      <c r="B6" s="67" t="str">
        <f>+INDICE!B11</f>
        <v>NOMBRE DE LA EMPRESA</v>
      </c>
    </row>
    <row r="7" spans="2:34" ht="21" x14ac:dyDescent="0.35">
      <c r="B7" s="67" t="s">
        <v>110</v>
      </c>
      <c r="C7" s="177" t="str">
        <f>+'INGRESOS OPERATIVOS'!G7</f>
        <v>AGOSTO</v>
      </c>
      <c r="D7" s="177">
        <f>+'INGRESOS OPERATIVOS'!H7</f>
        <v>2019</v>
      </c>
    </row>
    <row r="8" spans="2:34" ht="21" x14ac:dyDescent="0.35">
      <c r="B8" s="67"/>
    </row>
    <row r="9" spans="2:34" ht="15.75" thickBot="1" x14ac:dyDescent="0.3">
      <c r="B9" s="21" t="s">
        <v>30</v>
      </c>
      <c r="C9" s="21">
        <v>1</v>
      </c>
      <c r="D9" s="21">
        <v>2</v>
      </c>
      <c r="E9" s="21">
        <v>3</v>
      </c>
      <c r="F9" s="21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  <c r="O9" s="93">
        <v>13</v>
      </c>
      <c r="P9" s="93">
        <v>14</v>
      </c>
      <c r="Q9" s="93">
        <v>15</v>
      </c>
      <c r="R9" s="93">
        <v>16</v>
      </c>
      <c r="S9" s="93">
        <v>17</v>
      </c>
      <c r="T9" s="93">
        <v>18</v>
      </c>
      <c r="U9" s="93">
        <v>19</v>
      </c>
      <c r="V9" s="93">
        <v>20</v>
      </c>
      <c r="W9" s="93">
        <v>21</v>
      </c>
      <c r="X9" s="93">
        <v>22</v>
      </c>
      <c r="Y9" s="93">
        <v>23</v>
      </c>
      <c r="Z9" s="93">
        <v>24</v>
      </c>
      <c r="AA9" s="93">
        <v>25</v>
      </c>
      <c r="AB9" s="93">
        <v>26</v>
      </c>
      <c r="AC9" s="93">
        <v>27</v>
      </c>
      <c r="AD9" s="93">
        <v>28</v>
      </c>
      <c r="AE9" s="93">
        <v>29</v>
      </c>
      <c r="AF9" s="93">
        <v>30</v>
      </c>
      <c r="AG9" s="93">
        <v>31</v>
      </c>
      <c r="AH9" s="28" t="s">
        <v>29</v>
      </c>
    </row>
    <row r="10" spans="2:34" ht="15.75" x14ac:dyDescent="0.25">
      <c r="B10" s="210" t="s">
        <v>33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30"/>
    </row>
    <row r="11" spans="2:34" x14ac:dyDescent="0.25">
      <c r="B11" s="31" t="s">
        <v>131</v>
      </c>
      <c r="C11" s="25"/>
      <c r="D11" s="25"/>
      <c r="E11" s="25"/>
      <c r="F11" s="25"/>
      <c r="G11" s="25"/>
      <c r="H11" s="25">
        <v>1200</v>
      </c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8">
        <v>0</v>
      </c>
    </row>
    <row r="12" spans="2:34" x14ac:dyDescent="0.25">
      <c r="B12" s="3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>
        <f t="shared" ref="AH12:AH36" si="0">SUM(C12:AG12)</f>
        <v>0</v>
      </c>
    </row>
    <row r="13" spans="2:34" x14ac:dyDescent="0.25">
      <c r="B13" s="32"/>
      <c r="C13" s="77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>
        <f t="shared" si="0"/>
        <v>0</v>
      </c>
    </row>
    <row r="14" spans="2:34" x14ac:dyDescent="0.25">
      <c r="B14" s="32"/>
      <c r="C14" s="7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>
        <f t="shared" si="0"/>
        <v>0</v>
      </c>
    </row>
    <row r="15" spans="2:34" x14ac:dyDescent="0.25">
      <c r="B15" s="20"/>
      <c r="C15" s="7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>
        <f t="shared" si="0"/>
        <v>0</v>
      </c>
    </row>
    <row r="16" spans="2:34" x14ac:dyDescent="0.25">
      <c r="B16" s="32"/>
      <c r="C16" s="7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>
        <f t="shared" si="0"/>
        <v>0</v>
      </c>
    </row>
    <row r="17" spans="2:34" x14ac:dyDescent="0.25">
      <c r="B17" s="32"/>
      <c r="C17" s="7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>
        <f t="shared" si="0"/>
        <v>0</v>
      </c>
    </row>
    <row r="18" spans="2:34" x14ac:dyDescent="0.25">
      <c r="B18" s="65"/>
      <c r="C18" s="8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>
        <f t="shared" si="0"/>
        <v>0</v>
      </c>
    </row>
    <row r="19" spans="2:34" x14ac:dyDescent="0.25">
      <c r="B19" s="6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>
        <f t="shared" si="0"/>
        <v>0</v>
      </c>
    </row>
    <row r="20" spans="2:34" x14ac:dyDescent="0.25">
      <c r="B20" s="3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>
        <f t="shared" si="0"/>
        <v>0</v>
      </c>
    </row>
    <row r="21" spans="2:34" x14ac:dyDescent="0.25">
      <c r="B21" s="32"/>
      <c r="C21" s="8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>
        <f t="shared" si="0"/>
        <v>0</v>
      </c>
    </row>
    <row r="22" spans="2:34" x14ac:dyDescent="0.25">
      <c r="B22" s="32"/>
      <c r="C22" s="8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>
        <f t="shared" si="0"/>
        <v>0</v>
      </c>
    </row>
    <row r="23" spans="2:34" x14ac:dyDescent="0.25">
      <c r="B23" s="2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>
        <f t="shared" si="0"/>
        <v>0</v>
      </c>
    </row>
    <row r="24" spans="2:34" x14ac:dyDescent="0.25">
      <c r="B24" s="32"/>
      <c r="C24" s="8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>
        <f t="shared" si="0"/>
        <v>0</v>
      </c>
    </row>
    <row r="25" spans="2:34" x14ac:dyDescent="0.25">
      <c r="B25" s="3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>
        <f t="shared" si="0"/>
        <v>0</v>
      </c>
    </row>
    <row r="26" spans="2:34" x14ac:dyDescent="0.25">
      <c r="B26" s="6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>
        <f t="shared" si="0"/>
        <v>0</v>
      </c>
    </row>
    <row r="27" spans="2:34" x14ac:dyDescent="0.25">
      <c r="B27" s="3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>
        <f t="shared" si="0"/>
        <v>0</v>
      </c>
    </row>
    <row r="28" spans="2:34" x14ac:dyDescent="0.25"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>
        <f t="shared" si="0"/>
        <v>0</v>
      </c>
    </row>
    <row r="29" spans="2:34" x14ac:dyDescent="0.25">
      <c r="B29" s="32" t="s">
        <v>52</v>
      </c>
      <c r="C29" s="8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>
        <f t="shared" si="0"/>
        <v>0</v>
      </c>
    </row>
    <row r="30" spans="2:34" x14ac:dyDescent="0.25">
      <c r="B30" s="32" t="s">
        <v>53</v>
      </c>
      <c r="C30" s="8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>
        <f t="shared" si="0"/>
        <v>0</v>
      </c>
    </row>
    <row r="31" spans="2:34" x14ac:dyDescent="0.25">
      <c r="B31" s="20" t="s">
        <v>15</v>
      </c>
      <c r="C31" s="8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>
        <f t="shared" si="0"/>
        <v>0</v>
      </c>
    </row>
    <row r="32" spans="2:34" x14ac:dyDescent="0.25">
      <c r="B32" s="32" t="s">
        <v>36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>
        <f t="shared" si="0"/>
        <v>0</v>
      </c>
    </row>
    <row r="33" spans="2:34" x14ac:dyDescent="0.25">
      <c r="B33" s="32" t="s">
        <v>34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>
        <f t="shared" si="0"/>
        <v>0</v>
      </c>
    </row>
    <row r="34" spans="2:34" x14ac:dyDescent="0.25">
      <c r="B34" s="65" t="s">
        <v>35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>
        <f t="shared" si="0"/>
        <v>0</v>
      </c>
    </row>
    <row r="35" spans="2:34" x14ac:dyDescent="0.25">
      <c r="B35" s="3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>
        <f t="shared" si="0"/>
        <v>0</v>
      </c>
    </row>
    <row r="36" spans="2:34" ht="15.75" thickBot="1" x14ac:dyDescent="0.3">
      <c r="B36" s="6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38">
        <f t="shared" si="0"/>
        <v>0</v>
      </c>
    </row>
    <row r="37" spans="2:34" ht="15.75" thickBot="1" x14ac:dyDescent="0.3">
      <c r="B37" s="37" t="s">
        <v>51</v>
      </c>
      <c r="C37" s="39">
        <f t="shared" ref="C37:AH37" si="1">SUM(C11:C36)</f>
        <v>0</v>
      </c>
      <c r="D37" s="39">
        <f t="shared" si="1"/>
        <v>0</v>
      </c>
      <c r="E37" s="39">
        <f t="shared" si="1"/>
        <v>0</v>
      </c>
      <c r="F37" s="39">
        <f t="shared" si="1"/>
        <v>0</v>
      </c>
      <c r="G37" s="39">
        <f t="shared" si="1"/>
        <v>0</v>
      </c>
      <c r="H37" s="39">
        <f t="shared" si="1"/>
        <v>1200</v>
      </c>
      <c r="I37" s="39">
        <f t="shared" si="1"/>
        <v>0</v>
      </c>
      <c r="J37" s="39">
        <f t="shared" si="1"/>
        <v>0</v>
      </c>
      <c r="K37" s="39">
        <f t="shared" si="1"/>
        <v>0</v>
      </c>
      <c r="L37" s="39">
        <f t="shared" si="1"/>
        <v>0</v>
      </c>
      <c r="M37" s="39">
        <f t="shared" si="1"/>
        <v>0</v>
      </c>
      <c r="N37" s="39">
        <f t="shared" si="1"/>
        <v>0</v>
      </c>
      <c r="O37" s="39">
        <f t="shared" si="1"/>
        <v>0</v>
      </c>
      <c r="P37" s="39">
        <f t="shared" si="1"/>
        <v>0</v>
      </c>
      <c r="Q37" s="39">
        <f t="shared" si="1"/>
        <v>0</v>
      </c>
      <c r="R37" s="39">
        <f t="shared" si="1"/>
        <v>0</v>
      </c>
      <c r="S37" s="39">
        <f t="shared" si="1"/>
        <v>0</v>
      </c>
      <c r="T37" s="39">
        <f t="shared" si="1"/>
        <v>0</v>
      </c>
      <c r="U37" s="39">
        <f t="shared" si="1"/>
        <v>0</v>
      </c>
      <c r="V37" s="39">
        <f t="shared" si="1"/>
        <v>0</v>
      </c>
      <c r="W37" s="39">
        <f t="shared" si="1"/>
        <v>0</v>
      </c>
      <c r="X37" s="39">
        <f t="shared" si="1"/>
        <v>0</v>
      </c>
      <c r="Y37" s="39">
        <f t="shared" si="1"/>
        <v>0</v>
      </c>
      <c r="Z37" s="39">
        <f t="shared" si="1"/>
        <v>0</v>
      </c>
      <c r="AA37" s="39">
        <f t="shared" si="1"/>
        <v>0</v>
      </c>
      <c r="AB37" s="39">
        <f t="shared" si="1"/>
        <v>0</v>
      </c>
      <c r="AC37" s="39">
        <f t="shared" si="1"/>
        <v>0</v>
      </c>
      <c r="AD37" s="39">
        <f t="shared" si="1"/>
        <v>0</v>
      </c>
      <c r="AE37" s="39">
        <f t="shared" si="1"/>
        <v>0</v>
      </c>
      <c r="AF37" s="39">
        <f t="shared" si="1"/>
        <v>0</v>
      </c>
      <c r="AG37" s="39">
        <f t="shared" si="1"/>
        <v>0</v>
      </c>
      <c r="AH37" s="39">
        <f t="shared" si="1"/>
        <v>0</v>
      </c>
    </row>
    <row r="38" spans="2:34" x14ac:dyDescent="0.25">
      <c r="B38" s="3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8"/>
    </row>
    <row r="39" spans="2:34" x14ac:dyDescent="0.25">
      <c r="B39" s="143" t="s">
        <v>111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2:34" x14ac:dyDescent="0.25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2:34" x14ac:dyDescent="0.2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2:34" x14ac:dyDescent="0.2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2:34" x14ac:dyDescent="0.2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2:34" x14ac:dyDescent="0.2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2:34" x14ac:dyDescent="0.25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2:34" x14ac:dyDescent="0.2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2:34" x14ac:dyDescent="0.25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2:34" x14ac:dyDescent="0.25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3:34" x14ac:dyDescent="0.25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3:34" x14ac:dyDescent="0.25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3:34" x14ac:dyDescent="0.25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</sheetData>
  <hyperlinks>
    <hyperlink ref="B5" location="INDICE!A1" display="INDICE" xr:uid="{00000000-0004-0000-0300-000000000000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I30"/>
  <sheetViews>
    <sheetView showGridLines="0" zoomScaleNormal="100" workbookViewId="0">
      <selection sqref="A1:A1048576"/>
    </sheetView>
  </sheetViews>
  <sheetFormatPr baseColWidth="10" defaultRowHeight="15" x14ac:dyDescent="0.25"/>
  <cols>
    <col min="1" max="1" width="2.140625" customWidth="1"/>
    <col min="2" max="2" width="38.5703125" bestFit="1" customWidth="1"/>
  </cols>
  <sheetData>
    <row r="1" spans="2:34" s="89" customFormat="1" x14ac:dyDescent="0.25"/>
    <row r="2" spans="2:34" s="89" customFormat="1" x14ac:dyDescent="0.25"/>
    <row r="3" spans="2:34" s="89" customFormat="1" x14ac:dyDescent="0.25"/>
    <row r="4" spans="2:34" s="89" customFormat="1" ht="14.25" customHeight="1" x14ac:dyDescent="0.25">
      <c r="B4" s="224" t="s">
        <v>136</v>
      </c>
    </row>
    <row r="5" spans="2:34" x14ac:dyDescent="0.25">
      <c r="B5" s="59" t="s">
        <v>48</v>
      </c>
    </row>
    <row r="6" spans="2:34" ht="21" x14ac:dyDescent="0.35">
      <c r="B6" s="227" t="str">
        <f>+INDICE!B11</f>
        <v>NOMBRE DE LA EMPRESA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</row>
    <row r="7" spans="2:34" ht="21" x14ac:dyDescent="0.35">
      <c r="B7" s="171" t="s">
        <v>58</v>
      </c>
      <c r="C7" s="171"/>
      <c r="D7" s="171"/>
      <c r="E7" s="171"/>
      <c r="F7" s="179" t="str">
        <f>+'INGRESOS OPERATIVOS'!G7</f>
        <v>AGOSTO</v>
      </c>
      <c r="G7" s="179">
        <f>+'INGRESOS OPERATIVOS'!H7</f>
        <v>2019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</row>
    <row r="8" spans="2:34" ht="21" x14ac:dyDescent="0.35"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</row>
    <row r="9" spans="2:34" x14ac:dyDescent="0.25">
      <c r="B9" s="43" t="s">
        <v>57</v>
      </c>
      <c r="C9" s="43">
        <v>1</v>
      </c>
      <c r="D9" s="43">
        <v>2</v>
      </c>
      <c r="E9" s="43">
        <v>3</v>
      </c>
      <c r="F9" s="43">
        <v>4</v>
      </c>
      <c r="G9" s="43">
        <v>5</v>
      </c>
      <c r="H9" s="43">
        <v>6</v>
      </c>
      <c r="I9" s="43">
        <v>7</v>
      </c>
      <c r="J9" s="43">
        <v>8</v>
      </c>
      <c r="K9" s="43">
        <v>9</v>
      </c>
      <c r="L9" s="43">
        <v>10</v>
      </c>
      <c r="M9" s="43">
        <v>11</v>
      </c>
      <c r="N9" s="43">
        <v>12</v>
      </c>
      <c r="O9" s="43">
        <v>13</v>
      </c>
      <c r="P9" s="43">
        <v>14</v>
      </c>
      <c r="Q9" s="43">
        <v>15</v>
      </c>
      <c r="R9" s="43">
        <v>16</v>
      </c>
      <c r="S9" s="43">
        <v>17</v>
      </c>
      <c r="T9" s="43">
        <v>18</v>
      </c>
      <c r="U9" s="43">
        <v>19</v>
      </c>
      <c r="V9" s="43">
        <v>20</v>
      </c>
      <c r="W9" s="43">
        <v>21</v>
      </c>
      <c r="X9" s="43">
        <v>22</v>
      </c>
      <c r="Y9" s="43">
        <v>23</v>
      </c>
      <c r="Z9" s="43">
        <v>24</v>
      </c>
      <c r="AA9" s="43">
        <v>25</v>
      </c>
      <c r="AB9" s="43">
        <v>26</v>
      </c>
      <c r="AC9" s="43">
        <v>27</v>
      </c>
      <c r="AD9" s="43">
        <v>28</v>
      </c>
      <c r="AE9" s="43">
        <v>29</v>
      </c>
      <c r="AF9" s="43">
        <v>30</v>
      </c>
      <c r="AG9" s="43">
        <v>31</v>
      </c>
      <c r="AH9" s="44" t="s">
        <v>29</v>
      </c>
    </row>
    <row r="10" spans="2:34" x14ac:dyDescent="0.25">
      <c r="B10" s="211"/>
      <c r="C10" s="87"/>
      <c r="D10" s="25"/>
      <c r="E10" s="25"/>
      <c r="F10" s="25"/>
      <c r="G10" s="25"/>
      <c r="H10" s="9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f>SUM(C10:AG10)</f>
        <v>0</v>
      </c>
    </row>
    <row r="11" spans="2:34" x14ac:dyDescent="0.25">
      <c r="B11" s="212"/>
      <c r="C11" s="25"/>
      <c r="D11" s="25"/>
      <c r="E11" s="25"/>
      <c r="F11" s="25"/>
      <c r="G11" s="25"/>
      <c r="H11" s="94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94">
        <f t="shared" ref="AH11:AH29" si="0">SUM(C11:AG11)</f>
        <v>0</v>
      </c>
    </row>
    <row r="12" spans="2:34" x14ac:dyDescent="0.25">
      <c r="B12" s="212"/>
      <c r="C12" s="87"/>
      <c r="D12" s="25"/>
      <c r="E12" s="25"/>
      <c r="F12" s="25"/>
      <c r="G12" s="25"/>
      <c r="H12" s="9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94">
        <f t="shared" si="0"/>
        <v>0</v>
      </c>
    </row>
    <row r="13" spans="2:34" s="89" customFormat="1" x14ac:dyDescent="0.25">
      <c r="B13" s="212"/>
      <c r="C13" s="103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>
        <f t="shared" si="0"/>
        <v>0</v>
      </c>
    </row>
    <row r="14" spans="2:34" s="89" customFormat="1" x14ac:dyDescent="0.25">
      <c r="B14" s="91"/>
      <c r="C14" s="10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>
        <f t="shared" si="0"/>
        <v>0</v>
      </c>
    </row>
    <row r="15" spans="2:34" s="89" customFormat="1" x14ac:dyDescent="0.25">
      <c r="B15" s="91"/>
      <c r="C15" s="10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>
        <f t="shared" si="0"/>
        <v>0</v>
      </c>
    </row>
    <row r="16" spans="2:34" s="89" customFormat="1" x14ac:dyDescent="0.25">
      <c r="B16" s="91"/>
      <c r="C16" s="10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>
        <f t="shared" si="0"/>
        <v>0</v>
      </c>
    </row>
    <row r="17" spans="2:35" s="89" customFormat="1" x14ac:dyDescent="0.25">
      <c r="B17" s="91"/>
      <c r="C17" s="10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>
        <f t="shared" si="0"/>
        <v>0</v>
      </c>
    </row>
    <row r="18" spans="2:35" s="89" customFormat="1" x14ac:dyDescent="0.25">
      <c r="B18" s="91"/>
      <c r="C18" s="10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>
        <f t="shared" si="0"/>
        <v>0</v>
      </c>
    </row>
    <row r="19" spans="2:35" s="89" customFormat="1" x14ac:dyDescent="0.25">
      <c r="B19" s="91"/>
      <c r="C19" s="10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>
        <f t="shared" si="0"/>
        <v>0</v>
      </c>
    </row>
    <row r="20" spans="2:35" s="89" customFormat="1" x14ac:dyDescent="0.25">
      <c r="B20" s="91"/>
      <c r="C20" s="10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>
        <f t="shared" si="0"/>
        <v>0</v>
      </c>
    </row>
    <row r="21" spans="2:35" s="89" customFormat="1" x14ac:dyDescent="0.25">
      <c r="B21" s="149"/>
      <c r="C21" s="103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>
        <f t="shared" si="0"/>
        <v>0</v>
      </c>
    </row>
    <row r="22" spans="2:35" s="89" customFormat="1" x14ac:dyDescent="0.25">
      <c r="B22" s="149"/>
      <c r="C22" s="10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>
        <f t="shared" si="0"/>
        <v>0</v>
      </c>
    </row>
    <row r="23" spans="2:35" s="89" customFormat="1" x14ac:dyDescent="0.25">
      <c r="B23" s="149"/>
      <c r="C23" s="103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>
        <f t="shared" si="0"/>
        <v>0</v>
      </c>
    </row>
    <row r="24" spans="2:35" s="89" customFormat="1" x14ac:dyDescent="0.25">
      <c r="B24" s="149"/>
      <c r="C24" s="10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>
        <f t="shared" si="0"/>
        <v>0</v>
      </c>
    </row>
    <row r="25" spans="2:35" s="89" customFormat="1" x14ac:dyDescent="0.25">
      <c r="B25" s="149"/>
      <c r="C25" s="10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>
        <f t="shared" si="0"/>
        <v>0</v>
      </c>
    </row>
    <row r="26" spans="2:35" s="89" customFormat="1" x14ac:dyDescent="0.25">
      <c r="B26" s="149"/>
      <c r="C26" s="10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>
        <f t="shared" si="0"/>
        <v>0</v>
      </c>
    </row>
    <row r="27" spans="2:35" s="89" customFormat="1" ht="15.75" x14ac:dyDescent="0.25">
      <c r="B27" s="123"/>
      <c r="C27" s="103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>
        <f t="shared" si="0"/>
        <v>0</v>
      </c>
    </row>
    <row r="28" spans="2:35" x14ac:dyDescent="0.25"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94">
        <f t="shared" si="0"/>
        <v>0</v>
      </c>
    </row>
    <row r="29" spans="2:35" ht="15.75" thickBot="1" x14ac:dyDescent="0.3">
      <c r="B29" s="21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94">
        <f t="shared" si="0"/>
        <v>0</v>
      </c>
    </row>
    <row r="30" spans="2:35" ht="15.75" thickBot="1" x14ac:dyDescent="0.3">
      <c r="B30" s="45" t="s">
        <v>31</v>
      </c>
      <c r="C30" s="46">
        <f t="shared" ref="C30:AH30" si="1">SUM(C10:C29)</f>
        <v>0</v>
      </c>
      <c r="D30" s="46">
        <f t="shared" si="1"/>
        <v>0</v>
      </c>
      <c r="E30" s="46">
        <f t="shared" si="1"/>
        <v>0</v>
      </c>
      <c r="F30" s="46">
        <f t="shared" si="1"/>
        <v>0</v>
      </c>
      <c r="G30" s="46">
        <f t="shared" si="1"/>
        <v>0</v>
      </c>
      <c r="H30" s="46">
        <f t="shared" si="1"/>
        <v>0</v>
      </c>
      <c r="I30" s="46">
        <f t="shared" si="1"/>
        <v>0</v>
      </c>
      <c r="J30" s="46">
        <f t="shared" si="1"/>
        <v>0</v>
      </c>
      <c r="K30" s="46">
        <f t="shared" si="1"/>
        <v>0</v>
      </c>
      <c r="L30" s="46">
        <f t="shared" si="1"/>
        <v>0</v>
      </c>
      <c r="M30" s="46">
        <f t="shared" si="1"/>
        <v>0</v>
      </c>
      <c r="N30" s="46">
        <f t="shared" si="1"/>
        <v>0</v>
      </c>
      <c r="O30" s="46">
        <f t="shared" si="1"/>
        <v>0</v>
      </c>
      <c r="P30" s="46">
        <f t="shared" si="1"/>
        <v>0</v>
      </c>
      <c r="Q30" s="46">
        <f t="shared" si="1"/>
        <v>0</v>
      </c>
      <c r="R30" s="46">
        <f t="shared" si="1"/>
        <v>0</v>
      </c>
      <c r="S30" s="46">
        <f t="shared" si="1"/>
        <v>0</v>
      </c>
      <c r="T30" s="46">
        <f t="shared" si="1"/>
        <v>0</v>
      </c>
      <c r="U30" s="46">
        <f t="shared" si="1"/>
        <v>0</v>
      </c>
      <c r="V30" s="46">
        <f t="shared" si="1"/>
        <v>0</v>
      </c>
      <c r="W30" s="46">
        <f t="shared" si="1"/>
        <v>0</v>
      </c>
      <c r="X30" s="46">
        <f t="shared" si="1"/>
        <v>0</v>
      </c>
      <c r="Y30" s="46">
        <f t="shared" si="1"/>
        <v>0</v>
      </c>
      <c r="Z30" s="46">
        <f t="shared" si="1"/>
        <v>0</v>
      </c>
      <c r="AA30" s="46">
        <f t="shared" si="1"/>
        <v>0</v>
      </c>
      <c r="AB30" s="46">
        <f t="shared" si="1"/>
        <v>0</v>
      </c>
      <c r="AC30" s="46">
        <f t="shared" si="1"/>
        <v>0</v>
      </c>
      <c r="AD30" s="46">
        <f t="shared" si="1"/>
        <v>0</v>
      </c>
      <c r="AE30" s="46">
        <f t="shared" si="1"/>
        <v>0</v>
      </c>
      <c r="AF30" s="46">
        <f t="shared" si="1"/>
        <v>0</v>
      </c>
      <c r="AG30" s="46">
        <f t="shared" si="1"/>
        <v>0</v>
      </c>
      <c r="AH30" s="46">
        <f t="shared" si="1"/>
        <v>0</v>
      </c>
      <c r="AI30" s="42">
        <f>SUM(AH10:AH29)</f>
        <v>0</v>
      </c>
    </row>
  </sheetData>
  <mergeCells count="2">
    <mergeCell ref="B6:AH6"/>
    <mergeCell ref="B8:AH8"/>
  </mergeCells>
  <hyperlinks>
    <hyperlink ref="B5" location="INDICE!A1" display="INDICE" xr:uid="{00000000-0004-0000-04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I34"/>
  <sheetViews>
    <sheetView showGridLines="0" zoomScaleNormal="100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D12" sqref="D12"/>
    </sheetView>
  </sheetViews>
  <sheetFormatPr baseColWidth="10" defaultRowHeight="15" x14ac:dyDescent="0.25"/>
  <cols>
    <col min="1" max="1" width="3.42578125" customWidth="1"/>
    <col min="2" max="2" width="38.5703125" bestFit="1" customWidth="1"/>
  </cols>
  <sheetData>
    <row r="1" spans="2:34" s="89" customFormat="1" x14ac:dyDescent="0.25"/>
    <row r="2" spans="2:34" s="89" customFormat="1" ht="15.75" x14ac:dyDescent="0.25">
      <c r="B2" s="224" t="s">
        <v>136</v>
      </c>
    </row>
    <row r="3" spans="2:34" x14ac:dyDescent="0.25">
      <c r="B3" s="59" t="s">
        <v>48</v>
      </c>
    </row>
    <row r="4" spans="2:34" ht="21" x14ac:dyDescent="0.35">
      <c r="B4" s="227" t="str">
        <f>+INDICE!B11</f>
        <v>NOMBRE DE LA EMPRESA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</row>
    <row r="5" spans="2:34" ht="21" x14ac:dyDescent="0.35">
      <c r="B5" s="171" t="s">
        <v>54</v>
      </c>
      <c r="C5" s="171"/>
      <c r="D5" s="179" t="str">
        <f>+'INGRESOS OPERATIVOS'!G7</f>
        <v>AGOSTO</v>
      </c>
      <c r="E5" s="179">
        <f>+'INGRESOS OPERATIVOS'!H7</f>
        <v>2019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</row>
    <row r="6" spans="2:34" x14ac:dyDescent="0.25">
      <c r="B6" s="43" t="s">
        <v>30</v>
      </c>
      <c r="C6" s="43">
        <v>1</v>
      </c>
      <c r="D6" s="43">
        <v>2</v>
      </c>
      <c r="E6" s="43">
        <v>3</v>
      </c>
      <c r="F6" s="43">
        <v>4</v>
      </c>
      <c r="G6" s="43">
        <v>5</v>
      </c>
      <c r="H6" s="43">
        <v>6</v>
      </c>
      <c r="I6" s="43">
        <v>7</v>
      </c>
      <c r="J6" s="43">
        <v>8</v>
      </c>
      <c r="K6" s="43">
        <v>9</v>
      </c>
      <c r="L6" s="43">
        <v>10</v>
      </c>
      <c r="M6" s="43">
        <v>11</v>
      </c>
      <c r="N6" s="43">
        <v>12</v>
      </c>
      <c r="O6" s="43">
        <v>13</v>
      </c>
      <c r="P6" s="43">
        <v>14</v>
      </c>
      <c r="Q6" s="43">
        <v>15</v>
      </c>
      <c r="R6" s="43">
        <v>16</v>
      </c>
      <c r="S6" s="43">
        <v>17</v>
      </c>
      <c r="T6" s="43">
        <v>18</v>
      </c>
      <c r="U6" s="43">
        <v>19</v>
      </c>
      <c r="V6" s="43">
        <v>20</v>
      </c>
      <c r="W6" s="43">
        <v>21</v>
      </c>
      <c r="X6" s="43">
        <v>22</v>
      </c>
      <c r="Y6" s="43">
        <v>23</v>
      </c>
      <c r="Z6" s="43">
        <v>24</v>
      </c>
      <c r="AA6" s="43">
        <v>25</v>
      </c>
      <c r="AB6" s="43">
        <v>26</v>
      </c>
      <c r="AC6" s="43">
        <v>27</v>
      </c>
      <c r="AD6" s="43">
        <v>28</v>
      </c>
      <c r="AE6" s="43">
        <v>29</v>
      </c>
      <c r="AF6" s="43">
        <v>30</v>
      </c>
      <c r="AG6" s="43">
        <v>31</v>
      </c>
      <c r="AH6" s="44" t="s">
        <v>29</v>
      </c>
    </row>
    <row r="7" spans="2:34" x14ac:dyDescent="0.25">
      <c r="B7" s="212" t="s">
        <v>11</v>
      </c>
      <c r="C7" s="82"/>
      <c r="D7" s="25"/>
      <c r="E7" s="25"/>
      <c r="F7" s="25"/>
      <c r="G7" s="25"/>
      <c r="H7" s="218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>
        <v>0</v>
      </c>
    </row>
    <row r="8" spans="2:34" x14ac:dyDescent="0.25">
      <c r="B8" s="212" t="s">
        <v>12</v>
      </c>
      <c r="C8" s="25"/>
      <c r="D8" s="25"/>
      <c r="E8" s="25"/>
      <c r="F8" s="25"/>
      <c r="G8" s="25"/>
      <c r="H8" s="218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>
        <v>0</v>
      </c>
    </row>
    <row r="9" spans="2:34" x14ac:dyDescent="0.25">
      <c r="B9" s="20" t="s">
        <v>56</v>
      </c>
      <c r="C9" s="8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>
        <f t="shared" ref="AH9:AH32" si="0">SUM(C9:AG9)</f>
        <v>0</v>
      </c>
    </row>
    <row r="10" spans="2:34" x14ac:dyDescent="0.25">
      <c r="B10" s="20" t="s">
        <v>15</v>
      </c>
      <c r="C10" s="8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>
        <f t="shared" si="0"/>
        <v>0</v>
      </c>
    </row>
    <row r="11" spans="2:34" x14ac:dyDescent="0.25">
      <c r="B11" s="20" t="s">
        <v>37</v>
      </c>
      <c r="C11" s="8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>
        <f t="shared" si="0"/>
        <v>0</v>
      </c>
    </row>
    <row r="12" spans="2:34" x14ac:dyDescent="0.25">
      <c r="B12" s="20" t="s">
        <v>34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>
        <f t="shared" si="0"/>
        <v>0</v>
      </c>
    </row>
    <row r="13" spans="2:34" x14ac:dyDescent="0.25">
      <c r="B13" s="20" t="s">
        <v>35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>
        <f t="shared" si="0"/>
        <v>0</v>
      </c>
    </row>
    <row r="14" spans="2:34" x14ac:dyDescent="0.25">
      <c r="B14" s="20" t="s">
        <v>14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>
        <f t="shared" si="0"/>
        <v>0</v>
      </c>
    </row>
    <row r="15" spans="2:34" x14ac:dyDescent="0.25">
      <c r="B15" s="20" t="s">
        <v>38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>
        <f t="shared" si="0"/>
        <v>0</v>
      </c>
    </row>
    <row r="16" spans="2:34" x14ac:dyDescent="0.25">
      <c r="B16" s="20" t="s">
        <v>17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>
        <f t="shared" si="0"/>
        <v>0</v>
      </c>
    </row>
    <row r="17" spans="2:34" x14ac:dyDescent="0.25">
      <c r="B17" s="20" t="s">
        <v>22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>
        <f t="shared" si="0"/>
        <v>0</v>
      </c>
    </row>
    <row r="18" spans="2:34" x14ac:dyDescent="0.25">
      <c r="B18" s="20" t="s">
        <v>23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>
        <f t="shared" si="0"/>
        <v>0</v>
      </c>
    </row>
    <row r="19" spans="2:34" x14ac:dyDescent="0.25">
      <c r="B19" s="20" t="s">
        <v>24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>
        <f t="shared" si="0"/>
        <v>0</v>
      </c>
    </row>
    <row r="20" spans="2:34" x14ac:dyDescent="0.25">
      <c r="B20" s="20" t="s">
        <v>25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>
        <f t="shared" si="0"/>
        <v>0</v>
      </c>
    </row>
    <row r="21" spans="2:34" x14ac:dyDescent="0.25">
      <c r="B21" s="20" t="s">
        <v>26</v>
      </c>
      <c r="C21" s="8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>
        <f t="shared" si="0"/>
        <v>0</v>
      </c>
    </row>
    <row r="22" spans="2:34" x14ac:dyDescent="0.25">
      <c r="B22" s="20" t="s">
        <v>27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>
        <f t="shared" si="0"/>
        <v>0</v>
      </c>
    </row>
    <row r="23" spans="2:34" x14ac:dyDescent="0.25">
      <c r="B23" s="2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>
        <f t="shared" si="0"/>
        <v>0</v>
      </c>
    </row>
    <row r="24" spans="2:34" x14ac:dyDescent="0.25">
      <c r="B24" s="20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>
        <f t="shared" si="0"/>
        <v>0</v>
      </c>
    </row>
    <row r="25" spans="2:34" x14ac:dyDescent="0.25">
      <c r="B25" s="2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>
        <f t="shared" si="0"/>
        <v>0</v>
      </c>
    </row>
    <row r="26" spans="2:34" x14ac:dyDescent="0.25">
      <c r="B26" s="2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>
        <f t="shared" si="0"/>
        <v>0</v>
      </c>
    </row>
    <row r="27" spans="2:34" x14ac:dyDescent="0.25">
      <c r="B27" s="20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>
        <f t="shared" si="0"/>
        <v>0</v>
      </c>
    </row>
    <row r="28" spans="2:34" x14ac:dyDescent="0.25">
      <c r="B28" s="20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>
        <f t="shared" si="0"/>
        <v>0</v>
      </c>
    </row>
    <row r="29" spans="2:34" x14ac:dyDescent="0.25">
      <c r="B29" s="2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>
        <f t="shared" si="0"/>
        <v>0</v>
      </c>
    </row>
    <row r="30" spans="2:34" x14ac:dyDescent="0.25">
      <c r="B30" s="2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>
        <f t="shared" si="0"/>
        <v>0</v>
      </c>
    </row>
    <row r="31" spans="2:34" x14ac:dyDescent="0.25">
      <c r="B31" s="2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>
        <f t="shared" si="0"/>
        <v>0</v>
      </c>
    </row>
    <row r="32" spans="2:34" ht="15.75" thickBot="1" x14ac:dyDescent="0.3">
      <c r="B32" s="2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5">
        <f t="shared" si="0"/>
        <v>0</v>
      </c>
    </row>
    <row r="33" spans="2:35" ht="15.75" thickBot="1" x14ac:dyDescent="0.3">
      <c r="B33" s="45" t="s">
        <v>31</v>
      </c>
      <c r="C33" s="46">
        <f>SUM(C7:C32)</f>
        <v>0</v>
      </c>
      <c r="D33" s="46">
        <f t="shared" ref="D33:AH33" si="1">SUM(D7:D32)</f>
        <v>0</v>
      </c>
      <c r="E33" s="46">
        <f t="shared" si="1"/>
        <v>0</v>
      </c>
      <c r="F33" s="46">
        <f t="shared" si="1"/>
        <v>0</v>
      </c>
      <c r="G33" s="46">
        <f t="shared" si="1"/>
        <v>0</v>
      </c>
      <c r="H33" s="46">
        <f t="shared" si="1"/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46">
        <f t="shared" si="1"/>
        <v>0</v>
      </c>
      <c r="Q33" s="46">
        <f t="shared" si="1"/>
        <v>0</v>
      </c>
      <c r="R33" s="46">
        <f t="shared" si="1"/>
        <v>0</v>
      </c>
      <c r="S33" s="46">
        <f t="shared" si="1"/>
        <v>0</v>
      </c>
      <c r="T33" s="46">
        <f t="shared" si="1"/>
        <v>0</v>
      </c>
      <c r="U33" s="46">
        <f t="shared" si="1"/>
        <v>0</v>
      </c>
      <c r="V33" s="46">
        <f t="shared" si="1"/>
        <v>0</v>
      </c>
      <c r="W33" s="46">
        <f t="shared" si="1"/>
        <v>0</v>
      </c>
      <c r="X33" s="46">
        <f t="shared" si="1"/>
        <v>0</v>
      </c>
      <c r="Y33" s="46">
        <f t="shared" si="1"/>
        <v>0</v>
      </c>
      <c r="Z33" s="46">
        <f t="shared" si="1"/>
        <v>0</v>
      </c>
      <c r="AA33" s="46">
        <f t="shared" si="1"/>
        <v>0</v>
      </c>
      <c r="AB33" s="46">
        <f t="shared" si="1"/>
        <v>0</v>
      </c>
      <c r="AC33" s="46">
        <f t="shared" si="1"/>
        <v>0</v>
      </c>
      <c r="AD33" s="46">
        <f t="shared" si="1"/>
        <v>0</v>
      </c>
      <c r="AE33" s="46">
        <f t="shared" si="1"/>
        <v>0</v>
      </c>
      <c r="AF33" s="46">
        <f t="shared" si="1"/>
        <v>0</v>
      </c>
      <c r="AG33" s="46">
        <f t="shared" si="1"/>
        <v>0</v>
      </c>
      <c r="AH33" s="46">
        <f t="shared" si="1"/>
        <v>0</v>
      </c>
      <c r="AI33" s="42">
        <f>SUM(AH7:AH32)</f>
        <v>0</v>
      </c>
    </row>
    <row r="34" spans="2:35" x14ac:dyDescent="0.25">
      <c r="B34" s="143" t="s">
        <v>112</v>
      </c>
    </row>
  </sheetData>
  <mergeCells count="1">
    <mergeCell ref="B4:AH4"/>
  </mergeCells>
  <hyperlinks>
    <hyperlink ref="B3" location="INDICE!A1" display="INDICE" xr:uid="{00000000-0004-0000-05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AJ4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A13" sqref="A13"/>
    </sheetView>
  </sheetViews>
  <sheetFormatPr baseColWidth="10" defaultRowHeight="15" x14ac:dyDescent="0.25"/>
  <cols>
    <col min="1" max="2" width="3" customWidth="1"/>
    <col min="3" max="3" width="38.5703125" bestFit="1" customWidth="1"/>
  </cols>
  <sheetData>
    <row r="1" spans="3:35" s="89" customFormat="1" ht="15.75" x14ac:dyDescent="0.25">
      <c r="C1" s="224" t="s">
        <v>136</v>
      </c>
    </row>
    <row r="2" spans="3:35" s="89" customFormat="1" x14ac:dyDescent="0.25"/>
    <row r="3" spans="3:35" x14ac:dyDescent="0.25">
      <c r="C3" s="59" t="s">
        <v>48</v>
      </c>
    </row>
    <row r="4" spans="3:35" ht="21" x14ac:dyDescent="0.35">
      <c r="C4" s="227" t="str">
        <f>+INDICE!B11</f>
        <v>NOMBRE DE LA EMPRESA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</row>
    <row r="5" spans="3:35" ht="21" x14ac:dyDescent="0.35">
      <c r="C5" s="171" t="s">
        <v>42</v>
      </c>
      <c r="D5" s="171"/>
      <c r="E5" s="171"/>
      <c r="F5" s="179" t="str">
        <f>+'INGRESOS OPERATIVOS'!G7</f>
        <v>AGOSTO</v>
      </c>
      <c r="G5" s="179">
        <f>+'INGRESOS OPERATIVOS'!H7</f>
        <v>2019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</row>
    <row r="6" spans="3:35" ht="21" x14ac:dyDescent="0.35"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</row>
    <row r="7" spans="3:35" x14ac:dyDescent="0.25">
      <c r="C7" s="47" t="s">
        <v>30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7">
        <v>8</v>
      </c>
      <c r="L7" s="47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47">
        <v>20</v>
      </c>
      <c r="X7" s="47">
        <v>21</v>
      </c>
      <c r="Y7" s="47">
        <v>22</v>
      </c>
      <c r="Z7" s="47">
        <v>23</v>
      </c>
      <c r="AA7" s="47">
        <v>24</v>
      </c>
      <c r="AB7" s="47">
        <v>25</v>
      </c>
      <c r="AC7" s="47">
        <v>26</v>
      </c>
      <c r="AD7" s="47">
        <v>27</v>
      </c>
      <c r="AE7" s="47">
        <v>28</v>
      </c>
      <c r="AF7" s="47">
        <v>29</v>
      </c>
      <c r="AG7" s="47">
        <v>30</v>
      </c>
      <c r="AH7" s="47">
        <v>31</v>
      </c>
      <c r="AI7" s="48" t="s">
        <v>29</v>
      </c>
    </row>
    <row r="8" spans="3:35" x14ac:dyDescent="0.25">
      <c r="C8" s="213" t="s">
        <v>11</v>
      </c>
      <c r="D8" s="82"/>
      <c r="E8" s="25"/>
      <c r="F8" s="25"/>
      <c r="G8" s="25"/>
      <c r="H8" s="25"/>
      <c r="I8" s="2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>
        <v>0</v>
      </c>
    </row>
    <row r="9" spans="3:35" x14ac:dyDescent="0.25">
      <c r="C9" s="85" t="s">
        <v>41</v>
      </c>
      <c r="D9" s="8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>
        <f t="shared" ref="AI9:AI38" si="0">SUM(D9:AH9)</f>
        <v>0</v>
      </c>
    </row>
    <row r="10" spans="3:35" x14ac:dyDescent="0.25">
      <c r="C10" s="85" t="s">
        <v>15</v>
      </c>
      <c r="D10" s="8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>
        <f t="shared" si="0"/>
        <v>0</v>
      </c>
    </row>
    <row r="11" spans="3:35" x14ac:dyDescent="0.25">
      <c r="C11" s="11" t="s">
        <v>37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>
        <f t="shared" si="0"/>
        <v>0</v>
      </c>
    </row>
    <row r="12" spans="3:35" x14ac:dyDescent="0.25">
      <c r="C12" s="11" t="s">
        <v>34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>
        <f t="shared" si="0"/>
        <v>0</v>
      </c>
    </row>
    <row r="13" spans="3:35" x14ac:dyDescent="0.25">
      <c r="C13" s="11" t="s">
        <v>107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>
        <f t="shared" si="0"/>
        <v>0</v>
      </c>
    </row>
    <row r="14" spans="3:35" x14ac:dyDescent="0.25">
      <c r="C14" s="11" t="s">
        <v>105</v>
      </c>
      <c r="D14" s="86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>
        <f t="shared" si="0"/>
        <v>0</v>
      </c>
    </row>
    <row r="15" spans="3:35" x14ac:dyDescent="0.25">
      <c r="C15" s="11" t="s">
        <v>32</v>
      </c>
      <c r="D15" s="8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>
        <f t="shared" si="0"/>
        <v>0</v>
      </c>
    </row>
    <row r="16" spans="3:35" x14ac:dyDescent="0.25">
      <c r="C16" s="11" t="s">
        <v>106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>
        <f t="shared" si="0"/>
        <v>0</v>
      </c>
    </row>
    <row r="17" spans="3:35" x14ac:dyDescent="0.25">
      <c r="C17" s="11" t="s">
        <v>108</v>
      </c>
      <c r="D17" s="87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94">
        <f t="shared" si="0"/>
        <v>0</v>
      </c>
    </row>
    <row r="18" spans="3:35" x14ac:dyDescent="0.25">
      <c r="C18" s="11" t="s">
        <v>13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94">
        <f t="shared" si="0"/>
        <v>0</v>
      </c>
    </row>
    <row r="19" spans="3:35" x14ac:dyDescent="0.25">
      <c r="C19" s="11" t="s">
        <v>14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94">
        <f t="shared" si="0"/>
        <v>0</v>
      </c>
    </row>
    <row r="20" spans="3:35" x14ac:dyDescent="0.25">
      <c r="C20" s="11" t="s">
        <v>16</v>
      </c>
      <c r="D20" s="8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94">
        <f t="shared" si="0"/>
        <v>0</v>
      </c>
    </row>
    <row r="21" spans="3:35" x14ac:dyDescent="0.25">
      <c r="C21" s="11" t="s">
        <v>17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94">
        <f t="shared" si="0"/>
        <v>0</v>
      </c>
    </row>
    <row r="22" spans="3:35" x14ac:dyDescent="0.25">
      <c r="C22" s="11" t="s">
        <v>43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94">
        <f t="shared" si="0"/>
        <v>0</v>
      </c>
    </row>
    <row r="23" spans="3:35" x14ac:dyDescent="0.25">
      <c r="C23" s="11" t="s">
        <v>40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94">
        <f t="shared" si="0"/>
        <v>0</v>
      </c>
    </row>
    <row r="24" spans="3:35" x14ac:dyDescent="0.25">
      <c r="C24" s="213" t="s">
        <v>39</v>
      </c>
      <c r="D24" s="87"/>
      <c r="E24" s="25"/>
      <c r="F24" s="25"/>
      <c r="G24" s="25"/>
      <c r="H24" s="25"/>
      <c r="I24" s="209">
        <v>50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94">
        <v>0</v>
      </c>
    </row>
    <row r="25" spans="3:35" x14ac:dyDescent="0.25">
      <c r="C25" s="11" t="s">
        <v>28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94">
        <f t="shared" si="0"/>
        <v>0</v>
      </c>
    </row>
    <row r="26" spans="3:35" x14ac:dyDescent="0.25">
      <c r="C26" s="11" t="s">
        <v>18</v>
      </c>
      <c r="D26" s="8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94">
        <f t="shared" si="0"/>
        <v>0</v>
      </c>
    </row>
    <row r="27" spans="3:35" x14ac:dyDescent="0.25">
      <c r="C27" s="11" t="s">
        <v>19</v>
      </c>
      <c r="D27" s="8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94">
        <f t="shared" si="0"/>
        <v>0</v>
      </c>
    </row>
    <row r="28" spans="3:35" x14ac:dyDescent="0.25">
      <c r="C28" s="11" t="s">
        <v>20</v>
      </c>
      <c r="D28" s="86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94">
        <f t="shared" si="0"/>
        <v>0</v>
      </c>
    </row>
    <row r="29" spans="3:35" x14ac:dyDescent="0.25">
      <c r="C29" s="11" t="s">
        <v>44</v>
      </c>
      <c r="D29" s="8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94">
        <f t="shared" si="0"/>
        <v>0</v>
      </c>
    </row>
    <row r="30" spans="3:35" x14ac:dyDescent="0.25">
      <c r="C30" s="11" t="s">
        <v>21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94">
        <f t="shared" si="0"/>
        <v>0</v>
      </c>
    </row>
    <row r="31" spans="3:35" x14ac:dyDescent="0.25">
      <c r="C31" s="11" t="s">
        <v>45</v>
      </c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94">
        <f t="shared" si="0"/>
        <v>0</v>
      </c>
    </row>
    <row r="32" spans="3:35" x14ac:dyDescent="0.25">
      <c r="C32" s="11" t="s">
        <v>46</v>
      </c>
      <c r="D32" s="8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94">
        <f t="shared" si="0"/>
        <v>0</v>
      </c>
    </row>
    <row r="33" spans="3:36" x14ac:dyDescent="0.25">
      <c r="C33" s="11" t="s">
        <v>22</v>
      </c>
      <c r="D33" s="87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94">
        <f t="shared" si="0"/>
        <v>0</v>
      </c>
    </row>
    <row r="34" spans="3:36" x14ac:dyDescent="0.25">
      <c r="C34" s="11" t="s">
        <v>23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94">
        <f t="shared" si="0"/>
        <v>0</v>
      </c>
    </row>
    <row r="35" spans="3:36" x14ac:dyDescent="0.25">
      <c r="C35" s="11" t="s">
        <v>24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94">
        <f t="shared" si="0"/>
        <v>0</v>
      </c>
    </row>
    <row r="36" spans="3:36" x14ac:dyDescent="0.25">
      <c r="C36" s="11" t="s">
        <v>25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94">
        <f t="shared" si="0"/>
        <v>0</v>
      </c>
    </row>
    <row r="37" spans="3:36" x14ac:dyDescent="0.25">
      <c r="C37" s="11" t="s">
        <v>26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94">
        <f t="shared" si="0"/>
        <v>0</v>
      </c>
    </row>
    <row r="38" spans="3:36" ht="15.75" thickBot="1" x14ac:dyDescent="0.3">
      <c r="C38" s="11" t="s">
        <v>27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94">
        <f t="shared" si="0"/>
        <v>0</v>
      </c>
    </row>
    <row r="39" spans="3:36" ht="13.5" customHeight="1" thickBot="1" x14ac:dyDescent="0.3">
      <c r="C39" s="49" t="s">
        <v>31</v>
      </c>
      <c r="D39" s="50">
        <f t="shared" ref="D39:AI39" si="1">SUM(D8:D38)</f>
        <v>0</v>
      </c>
      <c r="E39" s="50">
        <f t="shared" si="1"/>
        <v>0</v>
      </c>
      <c r="F39" s="50">
        <f t="shared" si="1"/>
        <v>0</v>
      </c>
      <c r="G39" s="50">
        <f t="shared" si="1"/>
        <v>0</v>
      </c>
      <c r="H39" s="50">
        <f t="shared" si="1"/>
        <v>0</v>
      </c>
      <c r="I39" s="50">
        <f t="shared" si="1"/>
        <v>50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50">
        <f t="shared" si="1"/>
        <v>0</v>
      </c>
      <c r="N39" s="50">
        <f t="shared" si="1"/>
        <v>0</v>
      </c>
      <c r="O39" s="50">
        <f t="shared" si="1"/>
        <v>0</v>
      </c>
      <c r="P39" s="50">
        <f t="shared" si="1"/>
        <v>0</v>
      </c>
      <c r="Q39" s="50">
        <f t="shared" si="1"/>
        <v>0</v>
      </c>
      <c r="R39" s="50">
        <f t="shared" si="1"/>
        <v>0</v>
      </c>
      <c r="S39" s="50">
        <f t="shared" si="1"/>
        <v>0</v>
      </c>
      <c r="T39" s="50">
        <f t="shared" si="1"/>
        <v>0</v>
      </c>
      <c r="U39" s="50">
        <f t="shared" si="1"/>
        <v>0</v>
      </c>
      <c r="V39" s="50">
        <f t="shared" si="1"/>
        <v>0</v>
      </c>
      <c r="W39" s="50">
        <f t="shared" si="1"/>
        <v>0</v>
      </c>
      <c r="X39" s="50">
        <f t="shared" si="1"/>
        <v>0</v>
      </c>
      <c r="Y39" s="50">
        <f t="shared" si="1"/>
        <v>0</v>
      </c>
      <c r="Z39" s="50">
        <f t="shared" si="1"/>
        <v>0</v>
      </c>
      <c r="AA39" s="50">
        <f t="shared" si="1"/>
        <v>0</v>
      </c>
      <c r="AB39" s="50">
        <f t="shared" si="1"/>
        <v>0</v>
      </c>
      <c r="AC39" s="50">
        <f t="shared" si="1"/>
        <v>0</v>
      </c>
      <c r="AD39" s="50">
        <f t="shared" si="1"/>
        <v>0</v>
      </c>
      <c r="AE39" s="50">
        <f t="shared" si="1"/>
        <v>0</v>
      </c>
      <c r="AF39" s="50">
        <f t="shared" si="1"/>
        <v>0</v>
      </c>
      <c r="AG39" s="50">
        <f t="shared" si="1"/>
        <v>0</v>
      </c>
      <c r="AH39" s="50">
        <f t="shared" si="1"/>
        <v>0</v>
      </c>
      <c r="AI39" s="50">
        <f t="shared" si="1"/>
        <v>0</v>
      </c>
      <c r="AJ39" s="51">
        <f>SUM(AI8:AI38)</f>
        <v>0</v>
      </c>
    </row>
    <row r="40" spans="3:36" hidden="1" x14ac:dyDescent="0.25">
      <c r="C40" s="20"/>
    </row>
    <row r="41" spans="3:36" x14ac:dyDescent="0.25">
      <c r="C41" s="143" t="s">
        <v>113</v>
      </c>
    </row>
  </sheetData>
  <mergeCells count="2">
    <mergeCell ref="C4:AI4"/>
    <mergeCell ref="C6:AI6"/>
  </mergeCells>
  <hyperlinks>
    <hyperlink ref="C3" location="INDICE!A1" display="INDICE" xr:uid="{00000000-0004-0000-06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I27"/>
  <sheetViews>
    <sheetView showGridLines="0" topLeftCell="A7" zoomScaleNormal="100" workbookViewId="0">
      <pane xSplit="2" ySplit="6" topLeftCell="C13" activePane="bottomRight" state="frozen"/>
      <selection activeCell="A7" sqref="A7"/>
      <selection pane="topRight" activeCell="D7" sqref="D7"/>
      <selection pane="bottomLeft" activeCell="A16" sqref="A16"/>
      <selection pane="bottomRight"/>
    </sheetView>
  </sheetViews>
  <sheetFormatPr baseColWidth="10" defaultRowHeight="15" x14ac:dyDescent="0.25"/>
  <cols>
    <col min="1" max="1" width="1.85546875" customWidth="1"/>
    <col min="2" max="2" width="35.42578125" bestFit="1" customWidth="1"/>
    <col min="3" max="32" width="14.28515625" style="89" customWidth="1"/>
  </cols>
  <sheetData>
    <row r="1" spans="2:34" s="89" customFormat="1" x14ac:dyDescent="0.25"/>
    <row r="2" spans="2:34" s="89" customFormat="1" x14ac:dyDescent="0.25"/>
    <row r="3" spans="2:34" s="89" customFormat="1" x14ac:dyDescent="0.25"/>
    <row r="4" spans="2:34" s="89" customFormat="1" x14ac:dyDescent="0.25"/>
    <row r="5" spans="2:34" s="89" customFormat="1" x14ac:dyDescent="0.25"/>
    <row r="6" spans="2:34" s="89" customFormat="1" ht="18" customHeight="1" x14ac:dyDescent="0.25">
      <c r="B6" s="224" t="s">
        <v>136</v>
      </c>
    </row>
    <row r="7" spans="2:34" s="89" customFormat="1" x14ac:dyDescent="0.25"/>
    <row r="8" spans="2:34" x14ac:dyDescent="0.25">
      <c r="B8" s="101" t="s">
        <v>48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89"/>
      <c r="AH8" s="89"/>
    </row>
    <row r="9" spans="2:34" ht="21" x14ac:dyDescent="0.35">
      <c r="B9" s="227" t="str">
        <f>+INDICE!B11</f>
        <v>NOMBRE DE LA EMPRESA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</row>
    <row r="10" spans="2:34" ht="21" x14ac:dyDescent="0.35">
      <c r="B10" s="171" t="s">
        <v>60</v>
      </c>
      <c r="C10" s="171"/>
      <c r="D10" s="179" t="str">
        <f>+'INGRESOS OPERATIVOS'!G7</f>
        <v>AGOSTO</v>
      </c>
      <c r="E10" s="179">
        <f>+'INGRESOS OPERATIVOS'!H7</f>
        <v>2019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</row>
    <row r="11" spans="2:34" ht="21" x14ac:dyDescent="0.35"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</row>
    <row r="12" spans="2:34" x14ac:dyDescent="0.25">
      <c r="B12" s="98" t="s">
        <v>30</v>
      </c>
      <c r="C12" s="98">
        <v>1</v>
      </c>
      <c r="D12" s="98">
        <v>2</v>
      </c>
      <c r="E12" s="98">
        <v>3</v>
      </c>
      <c r="F12" s="98">
        <v>4</v>
      </c>
      <c r="G12" s="98">
        <v>5</v>
      </c>
      <c r="H12" s="98">
        <v>6</v>
      </c>
      <c r="I12" s="98">
        <v>7</v>
      </c>
      <c r="J12" s="98">
        <v>8</v>
      </c>
      <c r="K12" s="98">
        <v>9</v>
      </c>
      <c r="L12" s="98">
        <v>10</v>
      </c>
      <c r="M12" s="98">
        <v>11</v>
      </c>
      <c r="N12" s="98">
        <v>12</v>
      </c>
      <c r="O12" s="98">
        <v>13</v>
      </c>
      <c r="P12" s="98">
        <v>14</v>
      </c>
      <c r="Q12" s="98">
        <v>15</v>
      </c>
      <c r="R12" s="98">
        <v>16</v>
      </c>
      <c r="S12" s="98">
        <v>17</v>
      </c>
      <c r="T12" s="98">
        <v>18</v>
      </c>
      <c r="U12" s="98">
        <v>19</v>
      </c>
      <c r="V12" s="98">
        <v>20</v>
      </c>
      <c r="W12" s="98">
        <v>21</v>
      </c>
      <c r="X12" s="98">
        <v>22</v>
      </c>
      <c r="Y12" s="98">
        <v>23</v>
      </c>
      <c r="Z12" s="98">
        <v>24</v>
      </c>
      <c r="AA12" s="98">
        <v>25</v>
      </c>
      <c r="AB12" s="98">
        <v>26</v>
      </c>
      <c r="AC12" s="98">
        <v>27</v>
      </c>
      <c r="AD12" s="98">
        <v>28</v>
      </c>
      <c r="AE12" s="98">
        <v>29</v>
      </c>
      <c r="AF12" s="98">
        <v>30</v>
      </c>
      <c r="AG12" s="98">
        <v>31</v>
      </c>
      <c r="AH12" s="99" t="s">
        <v>29</v>
      </c>
    </row>
    <row r="13" spans="2:34" x14ac:dyDescent="0.25">
      <c r="B13" s="212" t="s">
        <v>61</v>
      </c>
      <c r="C13" s="92"/>
      <c r="D13" s="92"/>
      <c r="E13" s="92"/>
      <c r="F13" s="92"/>
      <c r="G13" s="92"/>
      <c r="H13" s="21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103"/>
      <c r="AH13" s="94">
        <v>0</v>
      </c>
    </row>
    <row r="14" spans="2:34" x14ac:dyDescent="0.25">
      <c r="B14" s="92" t="s">
        <v>62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4"/>
      <c r="AH14" s="94">
        <f t="shared" ref="AH14:AH26" si="0">SUM(C14:AG14)</f>
        <v>0</v>
      </c>
    </row>
    <row r="15" spans="2:34" x14ac:dyDescent="0.25">
      <c r="B15" s="91" t="s">
        <v>63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4"/>
      <c r="AH15" s="94">
        <f t="shared" si="0"/>
        <v>0</v>
      </c>
    </row>
    <row r="16" spans="2:34" x14ac:dyDescent="0.25">
      <c r="B16" s="91" t="s">
        <v>64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103"/>
      <c r="AH16" s="94">
        <f t="shared" si="0"/>
        <v>0</v>
      </c>
    </row>
    <row r="17" spans="2:35" x14ac:dyDescent="0.25">
      <c r="B17" s="91" t="s">
        <v>65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103"/>
      <c r="AH17" s="94">
        <f t="shared" si="0"/>
        <v>0</v>
      </c>
    </row>
    <row r="18" spans="2:35" x14ac:dyDescent="0.25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4"/>
      <c r="AH18" s="94">
        <f t="shared" si="0"/>
        <v>0</v>
      </c>
    </row>
    <row r="19" spans="2:35" x14ac:dyDescent="0.25"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4"/>
      <c r="AH19" s="94">
        <f t="shared" si="0"/>
        <v>0</v>
      </c>
    </row>
    <row r="20" spans="2:35" x14ac:dyDescent="0.2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4"/>
      <c r="AH20" s="94">
        <f t="shared" si="0"/>
        <v>0</v>
      </c>
    </row>
    <row r="21" spans="2:35" x14ac:dyDescent="0.2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4"/>
      <c r="AH21" s="94">
        <f t="shared" si="0"/>
        <v>0</v>
      </c>
    </row>
    <row r="22" spans="2:35" x14ac:dyDescent="0.25"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4"/>
      <c r="AH22" s="94">
        <f t="shared" si="0"/>
        <v>0</v>
      </c>
    </row>
    <row r="23" spans="2:35" x14ac:dyDescent="0.25"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4"/>
      <c r="AH23" s="94">
        <f t="shared" si="0"/>
        <v>0</v>
      </c>
    </row>
    <row r="24" spans="2:35" x14ac:dyDescent="0.25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4"/>
      <c r="AH24" s="94">
        <f t="shared" si="0"/>
        <v>0</v>
      </c>
      <c r="AI24" s="89"/>
    </row>
    <row r="25" spans="2:35" x14ac:dyDescent="0.25"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4"/>
      <c r="AH25" s="94">
        <f t="shared" si="0"/>
        <v>0</v>
      </c>
      <c r="AI25" s="89"/>
    </row>
    <row r="26" spans="2:35" ht="15.75" thickBot="1" x14ac:dyDescent="0.3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5"/>
      <c r="AH26" s="94">
        <f t="shared" si="0"/>
        <v>0</v>
      </c>
      <c r="AI26" s="89"/>
    </row>
    <row r="27" spans="2:35" ht="15.75" thickBot="1" x14ac:dyDescent="0.3">
      <c r="B27" s="96" t="s">
        <v>31</v>
      </c>
      <c r="C27" s="97">
        <f t="shared" ref="C27:AG27" si="1">SUM(C13:C26)</f>
        <v>0</v>
      </c>
      <c r="D27" s="97">
        <f t="shared" si="1"/>
        <v>0</v>
      </c>
      <c r="E27" s="97">
        <f t="shared" si="1"/>
        <v>0</v>
      </c>
      <c r="F27" s="97">
        <f t="shared" si="1"/>
        <v>0</v>
      </c>
      <c r="G27" s="97">
        <f t="shared" si="1"/>
        <v>0</v>
      </c>
      <c r="H27" s="97">
        <f t="shared" si="1"/>
        <v>0</v>
      </c>
      <c r="I27" s="97">
        <f t="shared" si="1"/>
        <v>0</v>
      </c>
      <c r="J27" s="97">
        <f t="shared" si="1"/>
        <v>0</v>
      </c>
      <c r="K27" s="97">
        <f t="shared" si="1"/>
        <v>0</v>
      </c>
      <c r="L27" s="97">
        <f t="shared" si="1"/>
        <v>0</v>
      </c>
      <c r="M27" s="97">
        <f t="shared" si="1"/>
        <v>0</v>
      </c>
      <c r="N27" s="97">
        <f t="shared" si="1"/>
        <v>0</v>
      </c>
      <c r="O27" s="97">
        <f t="shared" si="1"/>
        <v>0</v>
      </c>
      <c r="P27" s="97">
        <f t="shared" si="1"/>
        <v>0</v>
      </c>
      <c r="Q27" s="97">
        <f t="shared" si="1"/>
        <v>0</v>
      </c>
      <c r="R27" s="97">
        <f t="shared" si="1"/>
        <v>0</v>
      </c>
      <c r="S27" s="97">
        <f t="shared" si="1"/>
        <v>0</v>
      </c>
      <c r="T27" s="97">
        <f t="shared" si="1"/>
        <v>0</v>
      </c>
      <c r="U27" s="97">
        <f t="shared" si="1"/>
        <v>0</v>
      </c>
      <c r="V27" s="97">
        <f t="shared" si="1"/>
        <v>0</v>
      </c>
      <c r="W27" s="97">
        <f t="shared" si="1"/>
        <v>0</v>
      </c>
      <c r="X27" s="97">
        <f t="shared" si="1"/>
        <v>0</v>
      </c>
      <c r="Y27" s="97">
        <f t="shared" si="1"/>
        <v>0</v>
      </c>
      <c r="Z27" s="97">
        <f t="shared" si="1"/>
        <v>0</v>
      </c>
      <c r="AA27" s="97">
        <f t="shared" si="1"/>
        <v>0</v>
      </c>
      <c r="AB27" s="97">
        <f t="shared" si="1"/>
        <v>0</v>
      </c>
      <c r="AC27" s="97">
        <f t="shared" si="1"/>
        <v>0</v>
      </c>
      <c r="AD27" s="97">
        <f t="shared" si="1"/>
        <v>0</v>
      </c>
      <c r="AE27" s="97">
        <f t="shared" si="1"/>
        <v>0</v>
      </c>
      <c r="AF27" s="97">
        <f t="shared" si="1"/>
        <v>0</v>
      </c>
      <c r="AG27" s="97">
        <f t="shared" si="1"/>
        <v>0</v>
      </c>
      <c r="AH27" s="97">
        <f>SUM(AH13:AH26)</f>
        <v>0</v>
      </c>
      <c r="AI27" s="51">
        <f>SUM(AH13:AH26)</f>
        <v>0</v>
      </c>
    </row>
  </sheetData>
  <mergeCells count="2">
    <mergeCell ref="B9:AH9"/>
    <mergeCell ref="B11:AH11"/>
  </mergeCells>
  <hyperlinks>
    <hyperlink ref="B8" location="INDICE!A1" display="INDICE" xr:uid="{00000000-0004-0000-0700-000000000000}"/>
  </hyperlinks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109"/>
  <sheetViews>
    <sheetView showGridLines="0" zoomScaleNormal="100" workbookViewId="0">
      <selection activeCell="F8" sqref="F8"/>
    </sheetView>
  </sheetViews>
  <sheetFormatPr baseColWidth="10" defaultRowHeight="15" x14ac:dyDescent="0.25"/>
  <cols>
    <col min="1" max="1" width="1.85546875" customWidth="1"/>
    <col min="2" max="2" width="2" customWidth="1"/>
    <col min="3" max="3" width="54.28515625" style="2" customWidth="1"/>
    <col min="4" max="7" width="12.5703125" style="1" customWidth="1"/>
  </cols>
  <sheetData>
    <row r="1" spans="3:7" s="89" customFormat="1" x14ac:dyDescent="0.25">
      <c r="C1" s="2"/>
      <c r="D1" s="1"/>
      <c r="E1" s="1"/>
      <c r="F1" s="1"/>
      <c r="G1" s="1"/>
    </row>
    <row r="2" spans="3:7" s="89" customFormat="1" ht="15.75" x14ac:dyDescent="0.25">
      <c r="C2" s="224" t="s">
        <v>136</v>
      </c>
      <c r="D2" s="1"/>
      <c r="E2" s="1"/>
      <c r="F2" s="1"/>
      <c r="G2" s="1"/>
    </row>
    <row r="3" spans="3:7" s="89" customFormat="1" x14ac:dyDescent="0.25">
      <c r="C3" s="2"/>
      <c r="D3" s="1"/>
      <c r="E3" s="1"/>
      <c r="F3" s="1"/>
      <c r="G3" s="1"/>
    </row>
    <row r="4" spans="3:7" s="89" customFormat="1" x14ac:dyDescent="0.25">
      <c r="C4" s="2"/>
      <c r="D4" s="1"/>
      <c r="E4" s="1"/>
      <c r="F4" s="1"/>
      <c r="G4" s="1"/>
    </row>
    <row r="5" spans="3:7" x14ac:dyDescent="0.25">
      <c r="C5" s="60" t="s">
        <v>48</v>
      </c>
    </row>
    <row r="6" spans="3:7" x14ac:dyDescent="0.25">
      <c r="C6" s="228" t="str">
        <f>+INDICE!B11</f>
        <v>NOMBRE DE LA EMPRESA</v>
      </c>
      <c r="D6" s="228"/>
      <c r="E6" s="16"/>
      <c r="F6"/>
      <c r="G6"/>
    </row>
    <row r="7" spans="3:7" x14ac:dyDescent="0.25">
      <c r="C7" s="180" t="s">
        <v>117</v>
      </c>
      <c r="D7" s="172" t="str">
        <f>+D11</f>
        <v>AGOSTO</v>
      </c>
      <c r="E7" s="172"/>
      <c r="F7"/>
      <c r="G7"/>
    </row>
    <row r="8" spans="3:7" x14ac:dyDescent="0.25">
      <c r="C8" s="180" t="s">
        <v>118</v>
      </c>
      <c r="D8" s="172" t="str">
        <f>+D11</f>
        <v>AGOSTO</v>
      </c>
      <c r="E8" s="16"/>
      <c r="F8"/>
      <c r="G8"/>
    </row>
    <row r="9" spans="3:7" x14ac:dyDescent="0.25">
      <c r="C9" s="180" t="s">
        <v>119</v>
      </c>
      <c r="D9" s="64">
        <f>+INDICE!F12</f>
        <v>2019</v>
      </c>
      <c r="E9" s="64"/>
      <c r="F9"/>
      <c r="G9"/>
    </row>
    <row r="10" spans="3:7" x14ac:dyDescent="0.25">
      <c r="C10" s="3"/>
      <c r="D10" s="3"/>
      <c r="E10" s="16"/>
      <c r="F10" s="15"/>
      <c r="G10" s="16"/>
    </row>
    <row r="11" spans="3:7" x14ac:dyDescent="0.25">
      <c r="C11" s="3"/>
      <c r="D11" s="12" t="str">
        <f>+INDICE!D12</f>
        <v>AGOSTO</v>
      </c>
      <c r="E11" s="181" t="s">
        <v>47</v>
      </c>
      <c r="F11" s="193"/>
      <c r="G11" s="172"/>
    </row>
    <row r="12" spans="3:7" x14ac:dyDescent="0.25">
      <c r="C12" s="9"/>
      <c r="D12" s="6"/>
      <c r="E12" s="182"/>
      <c r="F12" s="108"/>
      <c r="G12" s="70"/>
    </row>
    <row r="13" spans="3:7" x14ac:dyDescent="0.25">
      <c r="C13" s="10" t="s">
        <v>114</v>
      </c>
      <c r="D13" s="6">
        <f>SUM(D14:D21)</f>
        <v>0</v>
      </c>
      <c r="E13" s="182">
        <v>1</v>
      </c>
      <c r="F13" s="108"/>
      <c r="G13" s="71"/>
    </row>
    <row r="14" spans="3:7" x14ac:dyDescent="0.25">
      <c r="C14" s="52">
        <f>+'INGRESOS OPERATIVOS'!B11</f>
        <v>0</v>
      </c>
      <c r="D14" s="6">
        <f>+'INGRESOS OPERATIVOS'!AH11</f>
        <v>0</v>
      </c>
      <c r="E14" s="183" t="e">
        <f t="shared" ref="E14:E20" si="0">+D14/$D$13</f>
        <v>#DIV/0!</v>
      </c>
      <c r="F14" s="108"/>
      <c r="G14" s="190"/>
    </row>
    <row r="15" spans="3:7" x14ac:dyDescent="0.25">
      <c r="C15" s="52">
        <f>+'INGRESOS OPERATIVOS'!B12</f>
        <v>0</v>
      </c>
      <c r="D15" s="6">
        <f>+'INGRESOS OPERATIVOS'!AH12</f>
        <v>0</v>
      </c>
      <c r="E15" s="183" t="e">
        <f t="shared" si="0"/>
        <v>#DIV/0!</v>
      </c>
      <c r="F15" s="108"/>
      <c r="G15" s="190"/>
    </row>
    <row r="16" spans="3:7" x14ac:dyDescent="0.25">
      <c r="C16" s="52">
        <f>+'INGRESOS OPERATIVOS'!B13</f>
        <v>0</v>
      </c>
      <c r="D16" s="6">
        <f>+'INGRESOS OPERATIVOS'!AH13</f>
        <v>0</v>
      </c>
      <c r="E16" s="183" t="e">
        <f t="shared" si="0"/>
        <v>#DIV/0!</v>
      </c>
      <c r="F16" s="108"/>
      <c r="G16" s="190"/>
    </row>
    <row r="17" spans="3:7" x14ac:dyDescent="0.25">
      <c r="C17" s="52">
        <f>+'INGRESOS OPERATIVOS'!B14</f>
        <v>0</v>
      </c>
      <c r="D17" s="6">
        <f>+'INGRESOS OPERATIVOS'!AH14</f>
        <v>0</v>
      </c>
      <c r="E17" s="183" t="e">
        <f t="shared" si="0"/>
        <v>#DIV/0!</v>
      </c>
      <c r="F17" s="108"/>
      <c r="G17" s="190"/>
    </row>
    <row r="18" spans="3:7" x14ac:dyDescent="0.25">
      <c r="C18" s="52">
        <f>+'INGRESOS OPERATIVOS'!B15</f>
        <v>0</v>
      </c>
      <c r="D18" s="6">
        <f>+'INGRESOS OPERATIVOS'!AH15</f>
        <v>0</v>
      </c>
      <c r="E18" s="183" t="e">
        <f t="shared" si="0"/>
        <v>#DIV/0!</v>
      </c>
      <c r="F18" s="108"/>
      <c r="G18" s="190"/>
    </row>
    <row r="19" spans="3:7" x14ac:dyDescent="0.25">
      <c r="C19" s="52">
        <f>+'INGRESOS OPERATIVOS'!B16</f>
        <v>0</v>
      </c>
      <c r="D19" s="6">
        <f>+'INGRESOS OPERATIVOS'!AH16</f>
        <v>0</v>
      </c>
      <c r="E19" s="183" t="e">
        <f t="shared" si="0"/>
        <v>#DIV/0!</v>
      </c>
      <c r="F19" s="108"/>
      <c r="G19" s="190"/>
    </row>
    <row r="20" spans="3:7" x14ac:dyDescent="0.25">
      <c r="C20" s="52">
        <f>+'INGRESOS OPERATIVOS'!B17</f>
        <v>0</v>
      </c>
      <c r="D20" s="6">
        <f>+'INGRESOS OPERATIVOS'!AH17</f>
        <v>0</v>
      </c>
      <c r="E20" s="183" t="e">
        <f t="shared" si="0"/>
        <v>#DIV/0!</v>
      </c>
      <c r="F20" s="108"/>
      <c r="G20" s="190"/>
    </row>
    <row r="21" spans="3:7" ht="15.75" thickBot="1" x14ac:dyDescent="0.3">
      <c r="C21" s="196"/>
      <c r="D21" s="197"/>
      <c r="E21" s="198"/>
      <c r="F21" s="194"/>
      <c r="G21" s="191"/>
    </row>
    <row r="22" spans="3:7" ht="13.5" customHeight="1" x14ac:dyDescent="0.25">
      <c r="C22" s="105"/>
      <c r="D22" s="53"/>
      <c r="E22" s="70"/>
      <c r="F22" s="108"/>
      <c r="G22" s="70"/>
    </row>
    <row r="23" spans="3:7" x14ac:dyDescent="0.25">
      <c r="C23" s="105" t="s">
        <v>121</v>
      </c>
      <c r="D23" s="6">
        <f>D24+D25-D26+D27+D28+D29-D30+D31-D32</f>
        <v>0</v>
      </c>
      <c r="E23" s="71" t="e">
        <f>+D23/$D$23</f>
        <v>#DIV/0!</v>
      </c>
      <c r="F23" s="108"/>
      <c r="G23" s="71"/>
    </row>
    <row r="24" spans="3:7" s="89" customFormat="1" x14ac:dyDescent="0.25">
      <c r="C24" s="106" t="s">
        <v>122</v>
      </c>
      <c r="D24" s="219">
        <v>0</v>
      </c>
      <c r="E24" s="71"/>
      <c r="F24" s="108"/>
      <c r="G24" s="71"/>
    </row>
    <row r="25" spans="3:7" s="89" customFormat="1" x14ac:dyDescent="0.25">
      <c r="C25" s="106" t="s">
        <v>88</v>
      </c>
      <c r="D25" s="219">
        <f>+'GASTOS DIRECTOS Prod.'!AH22</f>
        <v>0</v>
      </c>
      <c r="E25" s="71" t="e">
        <f t="shared" ref="E25:E32" si="1">+D25/$D$23</f>
        <v>#DIV/0!</v>
      </c>
      <c r="F25" s="108"/>
      <c r="G25" s="71"/>
    </row>
    <row r="26" spans="3:7" x14ac:dyDescent="0.25">
      <c r="C26" s="106" t="s">
        <v>123</v>
      </c>
      <c r="D26" s="219">
        <v>0</v>
      </c>
      <c r="E26" s="71" t="e">
        <f t="shared" si="1"/>
        <v>#DIV/0!</v>
      </c>
      <c r="F26" s="108"/>
      <c r="G26" s="71"/>
    </row>
    <row r="27" spans="3:7" s="89" customFormat="1" x14ac:dyDescent="0.25">
      <c r="C27" s="106" t="s">
        <v>124</v>
      </c>
      <c r="D27" s="219">
        <v>0</v>
      </c>
      <c r="E27" s="71"/>
      <c r="F27" s="108"/>
      <c r="G27" s="71"/>
    </row>
    <row r="28" spans="3:7" x14ac:dyDescent="0.25">
      <c r="C28" s="106" t="str">
        <f>+'MANO DE OBRA'!B10</f>
        <v>MANO DE OBRA</v>
      </c>
      <c r="D28" s="219">
        <f>+'MANO DE OBRA'!AH37</f>
        <v>0</v>
      </c>
      <c r="E28" s="71" t="e">
        <f t="shared" si="1"/>
        <v>#DIV/0!</v>
      </c>
      <c r="F28" s="108"/>
      <c r="G28" s="71"/>
    </row>
    <row r="29" spans="3:7" x14ac:dyDescent="0.25">
      <c r="C29" s="107" t="str">
        <f>+'GASTOS INDIRECTOS Prod.'!B9</f>
        <v>GASTOS INDIRECTOS DE FABRICACION</v>
      </c>
      <c r="D29" s="219">
        <f>+'GASTOS INDIRECTOS Prod.'!AH30</f>
        <v>0</v>
      </c>
      <c r="E29" s="71" t="e">
        <f t="shared" si="1"/>
        <v>#DIV/0!</v>
      </c>
      <c r="F29" s="108"/>
      <c r="G29" s="71"/>
    </row>
    <row r="30" spans="3:7" s="89" customFormat="1" x14ac:dyDescent="0.25">
      <c r="C30" s="107" t="s">
        <v>125</v>
      </c>
      <c r="D30" s="219">
        <v>0</v>
      </c>
      <c r="E30" s="71" t="e">
        <f t="shared" si="1"/>
        <v>#DIV/0!</v>
      </c>
      <c r="F30" s="108"/>
      <c r="G30" s="71"/>
    </row>
    <row r="31" spans="3:7" s="89" customFormat="1" x14ac:dyDescent="0.25">
      <c r="C31" s="107" t="s">
        <v>126</v>
      </c>
      <c r="D31" s="219">
        <v>0</v>
      </c>
      <c r="E31" s="71"/>
      <c r="F31" s="108"/>
      <c r="G31" s="71"/>
    </row>
    <row r="32" spans="3:7" s="89" customFormat="1" ht="15.75" thickBot="1" x14ac:dyDescent="0.3">
      <c r="C32" s="199" t="s">
        <v>127</v>
      </c>
      <c r="D32" s="220">
        <v>0</v>
      </c>
      <c r="E32" s="200" t="e">
        <f t="shared" si="1"/>
        <v>#DIV/0!</v>
      </c>
      <c r="F32" s="108"/>
      <c r="G32" s="71"/>
    </row>
    <row r="33" spans="3:7" x14ac:dyDescent="0.25">
      <c r="C33" s="10" t="s">
        <v>1</v>
      </c>
      <c r="D33" s="6">
        <f>D13-D23</f>
        <v>0</v>
      </c>
      <c r="E33" s="71" t="e">
        <f>+D33/D13</f>
        <v>#DIV/0!</v>
      </c>
      <c r="F33" s="108"/>
      <c r="G33" s="71"/>
    </row>
    <row r="34" spans="3:7" s="89" customFormat="1" ht="15.75" thickBot="1" x14ac:dyDescent="0.3">
      <c r="C34" s="10"/>
      <c r="D34" s="6"/>
      <c r="E34" s="71"/>
      <c r="F34" s="108"/>
      <c r="G34" s="71"/>
    </row>
    <row r="35" spans="3:7" ht="16.5" thickTop="1" thickBot="1" x14ac:dyDescent="0.3">
      <c r="C35" s="201"/>
      <c r="D35" s="202"/>
      <c r="E35" s="202"/>
      <c r="F35" s="70"/>
      <c r="G35" s="70"/>
    </row>
    <row r="36" spans="3:7" ht="15.75" thickTop="1" x14ac:dyDescent="0.25">
      <c r="C36" s="57" t="s">
        <v>2</v>
      </c>
      <c r="D36" s="8">
        <f>+D38+D56+D89</f>
        <v>0</v>
      </c>
      <c r="E36" s="184" t="e">
        <f>+D36/$D$36</f>
        <v>#DIV/0!</v>
      </c>
      <c r="F36" s="108"/>
      <c r="G36" s="71"/>
    </row>
    <row r="37" spans="3:7" ht="15" customHeight="1" x14ac:dyDescent="0.25">
      <c r="C37" s="10"/>
      <c r="D37" s="6"/>
      <c r="E37" s="108"/>
      <c r="F37" s="108"/>
      <c r="G37" s="70"/>
    </row>
    <row r="38" spans="3:7" x14ac:dyDescent="0.25">
      <c r="C38" s="13" t="s">
        <v>3</v>
      </c>
      <c r="D38" s="14">
        <f>SUM(D39:D55)</f>
        <v>0</v>
      </c>
      <c r="E38" s="185" t="e">
        <f>+D38/$D$36</f>
        <v>#DIV/0!</v>
      </c>
      <c r="F38" s="108"/>
      <c r="G38" s="71"/>
    </row>
    <row r="39" spans="3:7" x14ac:dyDescent="0.25">
      <c r="C39" s="11" t="str">
        <f>+'GASTOS DE VENTA'!B7</f>
        <v>SUELDOS Y SALARIOS</v>
      </c>
      <c r="D39" s="5">
        <f>+'GASTOS DE VENTA'!AH7</f>
        <v>0</v>
      </c>
      <c r="E39" s="186" t="e">
        <f>+D39/$D$36</f>
        <v>#DIV/0!</v>
      </c>
      <c r="F39" s="108"/>
      <c r="G39" s="71"/>
    </row>
    <row r="40" spans="3:7" x14ac:dyDescent="0.25">
      <c r="C40" s="11" t="str">
        <f>+'GASTOS DE VENTA'!B8</f>
        <v>COMISIONES SOBRE VENTAS</v>
      </c>
      <c r="D40" s="5">
        <f>+'GASTOS DE VENTA'!AH8</f>
        <v>0</v>
      </c>
      <c r="E40" s="186" t="e">
        <f>+D40/$D$36</f>
        <v>#DIV/0!</v>
      </c>
      <c r="F40" s="108"/>
      <c r="G40" s="71"/>
    </row>
    <row r="41" spans="3:7" x14ac:dyDescent="0.25">
      <c r="C41" s="11" t="str">
        <f>+'GASTOS DE VENTA'!B9</f>
        <v>BONIFICACIONES</v>
      </c>
      <c r="D41" s="5">
        <f>+'GASTOS DE VENTA'!AH9</f>
        <v>0</v>
      </c>
      <c r="E41" s="186" t="e">
        <f t="shared" ref="E41:E55" si="2">+D41/$D$36</f>
        <v>#DIV/0!</v>
      </c>
      <c r="F41" s="108"/>
      <c r="G41" s="71"/>
    </row>
    <row r="42" spans="3:7" x14ac:dyDescent="0.25">
      <c r="C42" s="11" t="str">
        <f>+'GASTOS DE VENTA'!B10</f>
        <v>GASTOS DE VIAJE Y VIATICOS</v>
      </c>
      <c r="D42" s="5">
        <f>+'GASTOS DE VENTA'!AH10</f>
        <v>0</v>
      </c>
      <c r="E42" s="186" t="e">
        <f t="shared" si="2"/>
        <v>#DIV/0!</v>
      </c>
      <c r="F42" s="108"/>
      <c r="G42" s="71"/>
    </row>
    <row r="43" spans="3:7" x14ac:dyDescent="0.25">
      <c r="C43" s="11" t="str">
        <f>+'GASTOS DE VENTA'!B11</f>
        <v xml:space="preserve">VACACIONES </v>
      </c>
      <c r="D43" s="5">
        <f>+'GASTOS DE VENTA'!AH11</f>
        <v>0</v>
      </c>
      <c r="E43" s="186" t="e">
        <f t="shared" si="2"/>
        <v>#DIV/0!</v>
      </c>
      <c r="F43" s="108"/>
      <c r="G43" s="71"/>
    </row>
    <row r="44" spans="3:7" x14ac:dyDescent="0.25">
      <c r="C44" s="11" t="str">
        <f>+'GASTOS DE VENTA'!B12</f>
        <v>AGUINALDOS</v>
      </c>
      <c r="D44" s="5">
        <f>+'GASTOS DE VENTA'!AH12</f>
        <v>0</v>
      </c>
      <c r="E44" s="186" t="e">
        <f t="shared" si="2"/>
        <v>#DIV/0!</v>
      </c>
      <c r="F44" s="108"/>
      <c r="G44" s="71"/>
    </row>
    <row r="45" spans="3:7" x14ac:dyDescent="0.25">
      <c r="C45" s="11" t="str">
        <f>+'GASTOS DE VENTA'!B13</f>
        <v>INDEMNIZACIONES</v>
      </c>
      <c r="D45" s="5">
        <f>+'GASTOS DE VENTA'!AH13</f>
        <v>0</v>
      </c>
      <c r="E45" s="186" t="e">
        <f t="shared" si="2"/>
        <v>#DIV/0!</v>
      </c>
      <c r="F45" s="108"/>
      <c r="G45" s="71"/>
    </row>
    <row r="46" spans="3:7" x14ac:dyDescent="0.25">
      <c r="C46" s="11" t="str">
        <f>+'GASTOS DE VENTA'!B14</f>
        <v>GASTOS DE REPRESENTACION</v>
      </c>
      <c r="D46" s="5">
        <f>+'GASTOS DE VENTA'!AH14</f>
        <v>0</v>
      </c>
      <c r="E46" s="186" t="e">
        <f t="shared" si="2"/>
        <v>#DIV/0!</v>
      </c>
      <c r="F46" s="108"/>
      <c r="G46" s="71"/>
    </row>
    <row r="47" spans="3:7" x14ac:dyDescent="0.25">
      <c r="C47" s="11" t="str">
        <f>+'GASTOS DE VENTA'!B15</f>
        <v>GASTOS MANTENIMIENTO VEHICULOS</v>
      </c>
      <c r="D47" s="5">
        <f>+'GASTOS DE VENTA'!AH15</f>
        <v>0</v>
      </c>
      <c r="E47" s="186" t="e">
        <f t="shared" si="2"/>
        <v>#DIV/0!</v>
      </c>
      <c r="F47" s="108"/>
      <c r="G47" s="71"/>
    </row>
    <row r="48" spans="3:7" x14ac:dyDescent="0.25">
      <c r="C48" s="11" t="str">
        <f>+'GASTOS DE VENTA'!B16</f>
        <v>PAPELERIA Y UTILES</v>
      </c>
      <c r="D48" s="5">
        <f>+'GASTOS DE VENTA'!AH16</f>
        <v>0</v>
      </c>
      <c r="E48" s="186" t="e">
        <f t="shared" si="2"/>
        <v>#DIV/0!</v>
      </c>
      <c r="F48" s="108"/>
      <c r="G48" s="71"/>
    </row>
    <row r="49" spans="3:7" x14ac:dyDescent="0.25">
      <c r="C49" s="11" t="str">
        <f>+'GASTOS DE VENTA'!B17</f>
        <v>GASTOS DE COMUNICACION Y TELEFONO</v>
      </c>
      <c r="D49" s="5">
        <f>+'GASTOS DE VENTA'!AH17</f>
        <v>0</v>
      </c>
      <c r="E49" s="186" t="e">
        <f t="shared" si="2"/>
        <v>#DIV/0!</v>
      </c>
      <c r="F49" s="108"/>
      <c r="G49" s="71"/>
    </row>
    <row r="50" spans="3:7" x14ac:dyDescent="0.25">
      <c r="C50" s="11" t="str">
        <f>+'GASTOS DE VENTA'!B18</f>
        <v>DEPRECIACION - VEHICULOS</v>
      </c>
      <c r="D50" s="5">
        <f>+'GASTOS DE VENTA'!AH18</f>
        <v>0</v>
      </c>
      <c r="E50" s="186" t="e">
        <f t="shared" si="2"/>
        <v>#DIV/0!</v>
      </c>
      <c r="F50" s="108"/>
      <c r="G50" s="71"/>
    </row>
    <row r="51" spans="3:7" x14ac:dyDescent="0.25">
      <c r="C51" s="11" t="str">
        <f>+'GASTOS DE VENTA'!B19</f>
        <v>DEPRECIACION - MOBILIARIO Y EQUIPO</v>
      </c>
      <c r="D51" s="5">
        <f>+'GASTOS DE VENTA'!AH19</f>
        <v>0</v>
      </c>
      <c r="E51" s="186" t="e">
        <f t="shared" si="2"/>
        <v>#DIV/0!</v>
      </c>
      <c r="F51" s="108"/>
      <c r="G51" s="71"/>
    </row>
    <row r="52" spans="3:7" x14ac:dyDescent="0.25">
      <c r="C52" s="11" t="str">
        <f>+'GASTOS DE VENTA'!B20</f>
        <v>DEPRECIACION - EDIFICIOS</v>
      </c>
      <c r="D52" s="5">
        <f>+'GASTOS DE VENTA'!AH20</f>
        <v>0</v>
      </c>
      <c r="E52" s="186" t="e">
        <f t="shared" si="2"/>
        <v>#DIV/0!</v>
      </c>
      <c r="F52" s="108"/>
      <c r="G52" s="71"/>
    </row>
    <row r="53" spans="3:7" x14ac:dyDescent="0.25">
      <c r="C53" s="11" t="str">
        <f>+'GASTOS DE VENTA'!B21</f>
        <v>COMBUSTIBLE Y LUBRICANTES</v>
      </c>
      <c r="D53" s="5">
        <f>+'GASTOS DE VENTA'!AH21</f>
        <v>0</v>
      </c>
      <c r="E53" s="186" t="e">
        <f t="shared" si="2"/>
        <v>#DIV/0!</v>
      </c>
      <c r="F53" s="108"/>
      <c r="G53" s="71"/>
    </row>
    <row r="54" spans="3:7" x14ac:dyDescent="0.25">
      <c r="C54" s="11" t="str">
        <f>+'GASTOS DE VENTA'!B22</f>
        <v>GASTOS VARIOS</v>
      </c>
      <c r="D54" s="5">
        <f>+'GASTOS DE VENTA'!AH22</f>
        <v>0</v>
      </c>
      <c r="E54" s="186" t="e">
        <f t="shared" si="2"/>
        <v>#DIV/0!</v>
      </c>
      <c r="F54" s="108"/>
      <c r="G54" s="71"/>
    </row>
    <row r="55" spans="3:7" x14ac:dyDescent="0.25">
      <c r="C55" s="36"/>
      <c r="D55" s="7">
        <f>+'GASTOS DE VENTA'!AH32</f>
        <v>0</v>
      </c>
      <c r="E55" s="19" t="e">
        <f t="shared" si="2"/>
        <v>#DIV/0!</v>
      </c>
      <c r="F55" s="108"/>
      <c r="G55" s="71"/>
    </row>
    <row r="56" spans="3:7" x14ac:dyDescent="0.25">
      <c r="C56" s="52" t="s">
        <v>4</v>
      </c>
      <c r="D56" s="6">
        <f>SUM(D57:D88)</f>
        <v>0</v>
      </c>
      <c r="E56" s="182" t="e">
        <f>+D56/D36</f>
        <v>#DIV/0!</v>
      </c>
      <c r="F56" s="108"/>
      <c r="G56" s="71"/>
    </row>
    <row r="57" spans="3:7" x14ac:dyDescent="0.25">
      <c r="C57" s="11" t="str">
        <f>+'GASTOS DE ADMINISTRACION'!C8</f>
        <v>SUELDOS Y SALARIOS</v>
      </c>
      <c r="D57" s="5">
        <f>+'GASTOS DE ADMINISTRACION'!AI8</f>
        <v>0</v>
      </c>
      <c r="E57" s="186" t="e">
        <f>+D57/$D$36</f>
        <v>#DIV/0!</v>
      </c>
      <c r="F57" s="108"/>
      <c r="G57" s="71"/>
    </row>
    <row r="58" spans="3:7" x14ac:dyDescent="0.25">
      <c r="C58" s="11" t="str">
        <f>+'GASTOS DE ADMINISTRACION'!C9</f>
        <v>PREMIOS</v>
      </c>
      <c r="D58" s="5">
        <f>+'GASTOS DE ADMINISTRACION'!AI9</f>
        <v>0</v>
      </c>
      <c r="E58" s="186" t="e">
        <f>+D58/$D$36</f>
        <v>#DIV/0!</v>
      </c>
      <c r="F58" s="108"/>
      <c r="G58" s="71"/>
    </row>
    <row r="59" spans="3:7" x14ac:dyDescent="0.25">
      <c r="C59" s="11" t="str">
        <f>+'GASTOS DE ADMINISTRACION'!C10</f>
        <v>GASTOS DE VIAJE Y VIATICOS</v>
      </c>
      <c r="D59" s="5">
        <f>+'GASTOS DE ADMINISTRACION'!AI10</f>
        <v>0</v>
      </c>
      <c r="E59" s="186" t="e">
        <f t="shared" ref="E59:E87" si="3">+D59/$D$36</f>
        <v>#DIV/0!</v>
      </c>
      <c r="F59" s="108"/>
      <c r="G59" s="71"/>
    </row>
    <row r="60" spans="3:7" x14ac:dyDescent="0.25">
      <c r="C60" s="11" t="str">
        <f>+'GASTOS DE ADMINISTRACION'!C11</f>
        <v xml:space="preserve">VACACIONES </v>
      </c>
      <c r="D60" s="5">
        <f>+'GASTOS DE ADMINISTRACION'!AI11</f>
        <v>0</v>
      </c>
      <c r="E60" s="186" t="e">
        <f t="shared" si="3"/>
        <v>#DIV/0!</v>
      </c>
      <c r="F60" s="108"/>
      <c r="G60" s="71"/>
    </row>
    <row r="61" spans="3:7" x14ac:dyDescent="0.25">
      <c r="C61" s="11" t="str">
        <f>+'GASTOS DE ADMINISTRACION'!C12</f>
        <v>AGUINALDOS</v>
      </c>
      <c r="D61" s="5">
        <f>+'GASTOS DE ADMINISTRACION'!AI12</f>
        <v>0</v>
      </c>
      <c r="E61" s="186" t="e">
        <f t="shared" si="3"/>
        <v>#DIV/0!</v>
      </c>
      <c r="F61" s="108"/>
      <c r="G61" s="71"/>
    </row>
    <row r="62" spans="3:7" x14ac:dyDescent="0.25">
      <c r="C62" s="11" t="str">
        <f>+'GASTOS DE ADMINISTRACION'!C13</f>
        <v>PASIVO LABORAL (RESERVA)</v>
      </c>
      <c r="D62" s="5">
        <f>+'GASTOS DE ADMINISTRACION'!AI13</f>
        <v>0</v>
      </c>
      <c r="E62" s="186" t="e">
        <f t="shared" si="3"/>
        <v>#DIV/0!</v>
      </c>
      <c r="F62" s="108"/>
      <c r="G62" s="71"/>
    </row>
    <row r="63" spans="3:7" x14ac:dyDescent="0.25">
      <c r="C63" s="11" t="str">
        <f>+'GASTOS DE ADMINISTRACION'!C14</f>
        <v>IHSS PATRONAL</v>
      </c>
      <c r="D63" s="5">
        <f>+'GASTOS DE ADMINISTRACION'!AI14</f>
        <v>0</v>
      </c>
      <c r="E63" s="186" t="e">
        <f t="shared" si="3"/>
        <v>#DIV/0!</v>
      </c>
      <c r="F63" s="108"/>
      <c r="G63" s="71"/>
    </row>
    <row r="64" spans="3:7" x14ac:dyDescent="0.25">
      <c r="C64" s="11" t="str">
        <f>+'GASTOS DE ADMINISTRACION'!C15</f>
        <v>AFP PATRONAL</v>
      </c>
      <c r="D64" s="5">
        <f>+'GASTOS DE ADMINISTRACION'!AI15</f>
        <v>0</v>
      </c>
      <c r="E64" s="186" t="e">
        <f t="shared" si="3"/>
        <v>#DIV/0!</v>
      </c>
      <c r="F64" s="108"/>
      <c r="G64" s="71"/>
    </row>
    <row r="65" spans="3:7" x14ac:dyDescent="0.25">
      <c r="C65" s="11" t="str">
        <f>+'GASTOS DE ADMINISTRACION'!C16</f>
        <v>INFOP</v>
      </c>
      <c r="D65" s="5">
        <f>+'GASTOS DE ADMINISTRACION'!AI16</f>
        <v>0</v>
      </c>
      <c r="E65" s="186" t="e">
        <f t="shared" si="3"/>
        <v>#DIV/0!</v>
      </c>
      <c r="F65" s="108"/>
      <c r="G65" s="71"/>
    </row>
    <row r="66" spans="3:7" x14ac:dyDescent="0.25">
      <c r="C66" s="175" t="str">
        <f>'GASTOS DE ADMINISTRACION'!C17</f>
        <v>CUOTAS Y SUSCRIPCIONES (AFILIACIÓN)</v>
      </c>
      <c r="D66" s="5">
        <f>+'GASTOS DE ADMINISTRACION'!D17</f>
        <v>0</v>
      </c>
      <c r="E66" s="186" t="e">
        <f t="shared" si="3"/>
        <v>#DIV/0!</v>
      </c>
      <c r="F66" s="108"/>
      <c r="G66" s="71"/>
    </row>
    <row r="67" spans="3:7" x14ac:dyDescent="0.25">
      <c r="C67" s="11" t="str">
        <f>+'GASTOS DE ADMINISTRACION'!C18</f>
        <v>ALQUILERES</v>
      </c>
      <c r="D67" s="5">
        <f>+'GASTOS DE ADMINISTRACION'!AI18</f>
        <v>0</v>
      </c>
      <c r="E67" s="186" t="e">
        <f t="shared" si="3"/>
        <v>#DIV/0!</v>
      </c>
      <c r="F67" s="108"/>
      <c r="G67" s="71"/>
    </row>
    <row r="68" spans="3:7" x14ac:dyDescent="0.25">
      <c r="C68" s="11" t="str">
        <f>+'GASTOS DE ADMINISTRACION'!C19</f>
        <v>GASTOS DE REPRESENTACION</v>
      </c>
      <c r="D68" s="5">
        <f>+'GASTOS DE ADMINISTRACION'!AI19</f>
        <v>0</v>
      </c>
      <c r="E68" s="186" t="e">
        <f t="shared" si="3"/>
        <v>#DIV/0!</v>
      </c>
      <c r="F68" s="108"/>
      <c r="G68" s="71"/>
    </row>
    <row r="69" spans="3:7" x14ac:dyDescent="0.25">
      <c r="C69" s="11" t="str">
        <f>+'GASTOS DE ADMINISTRACION'!C20</f>
        <v>GASTOS MANTENIMIENTO VEHICULO</v>
      </c>
      <c r="D69" s="5">
        <f>+'GASTOS DE ADMINISTRACION'!AI20</f>
        <v>0</v>
      </c>
      <c r="E69" s="186" t="e">
        <f t="shared" si="3"/>
        <v>#DIV/0!</v>
      </c>
      <c r="F69" s="108"/>
      <c r="G69" s="71"/>
    </row>
    <row r="70" spans="3:7" x14ac:dyDescent="0.25">
      <c r="C70" s="11" t="str">
        <f>+'GASTOS DE ADMINISTRACION'!C21</f>
        <v>PAPELERIA Y UTILES</v>
      </c>
      <c r="D70" s="5">
        <f>+'GASTOS DE ADMINISTRACION'!AI21</f>
        <v>0</v>
      </c>
      <c r="E70" s="186" t="e">
        <f t="shared" si="3"/>
        <v>#DIV/0!</v>
      </c>
      <c r="F70" s="108"/>
      <c r="G70" s="71"/>
    </row>
    <row r="71" spans="3:7" x14ac:dyDescent="0.25">
      <c r="C71" s="11" t="str">
        <f>+'GASTOS DE ADMINISTRACION'!C22</f>
        <v>MANTENIMIENTOS Y REPARACIONES LOCAL</v>
      </c>
      <c r="D71" s="5">
        <f>+'GASTOS DE ADMINISTRACION'!AI22</f>
        <v>0</v>
      </c>
      <c r="E71" s="186" t="e">
        <f t="shared" si="3"/>
        <v>#DIV/0!</v>
      </c>
      <c r="F71" s="108"/>
      <c r="G71" s="71"/>
    </row>
    <row r="72" spans="3:7" x14ac:dyDescent="0.25">
      <c r="C72" s="11" t="str">
        <f>+'GASTOS DE ADMINISTRACION'!C23</f>
        <v xml:space="preserve">AGUA </v>
      </c>
      <c r="D72" s="5">
        <f>+'GASTOS DE ADMINISTRACION'!AI23</f>
        <v>0</v>
      </c>
      <c r="E72" s="186" t="e">
        <f t="shared" si="3"/>
        <v>#DIV/0!</v>
      </c>
      <c r="F72" s="108"/>
      <c r="G72" s="71"/>
    </row>
    <row r="73" spans="3:7" x14ac:dyDescent="0.25">
      <c r="C73" s="11" t="str">
        <f>+'GASTOS DE ADMINISTRACION'!C24</f>
        <v>ENERGIA ELECTRICA</v>
      </c>
      <c r="D73" s="5">
        <f>+'GASTOS DE ADMINISTRACION'!AI24</f>
        <v>0</v>
      </c>
      <c r="E73" s="186" t="e">
        <f t="shared" si="3"/>
        <v>#DIV/0!</v>
      </c>
      <c r="F73" s="108"/>
      <c r="G73" s="71"/>
    </row>
    <row r="74" spans="3:7" x14ac:dyDescent="0.25">
      <c r="C74" s="11" t="str">
        <f>+'GASTOS DE ADMINISTRACION'!C25</f>
        <v>ATENCIONES A EMPLEADOS</v>
      </c>
      <c r="D74" s="5">
        <f>+'GASTOS DE ADMINISTRACION'!AI25</f>
        <v>0</v>
      </c>
      <c r="E74" s="186" t="e">
        <f t="shared" si="3"/>
        <v>#DIV/0!</v>
      </c>
      <c r="F74" s="108"/>
      <c r="G74" s="71"/>
    </row>
    <row r="75" spans="3:7" x14ac:dyDescent="0.25">
      <c r="C75" s="11" t="str">
        <f>+'GASTOS DE ADMINISTRACION'!C26</f>
        <v>SEGUROS Y FIANZAS</v>
      </c>
      <c r="D75" s="5">
        <f>+'GASTOS DE ADMINISTRACION'!AI26</f>
        <v>0</v>
      </c>
      <c r="E75" s="186" t="e">
        <f t="shared" si="3"/>
        <v>#DIV/0!</v>
      </c>
      <c r="F75" s="108"/>
      <c r="G75" s="71"/>
    </row>
    <row r="76" spans="3:7" x14ac:dyDescent="0.25">
      <c r="C76" s="11" t="str">
        <f>+'GASTOS DE ADMINISTRACION'!C27</f>
        <v>SEGURIDAD Y VIGILANCIA</v>
      </c>
      <c r="D76" s="5">
        <f>+'GASTOS DE ADMINISTRACION'!AI27</f>
        <v>0</v>
      </c>
      <c r="E76" s="186" t="e">
        <f t="shared" si="3"/>
        <v>#DIV/0!</v>
      </c>
      <c r="F76" s="108"/>
      <c r="G76" s="71"/>
    </row>
    <row r="77" spans="3:7" x14ac:dyDescent="0.25">
      <c r="C77" s="11" t="str">
        <f>+'GASTOS DE ADMINISTRACION'!C28</f>
        <v>GASTOS DE LIMPIEZA Y FUMIGACION</v>
      </c>
      <c r="D77" s="5">
        <f>+'GASTOS DE ADMINISTRACION'!AI28</f>
        <v>0</v>
      </c>
      <c r="E77" s="186" t="e">
        <f t="shared" si="3"/>
        <v>#DIV/0!</v>
      </c>
      <c r="F77" s="108"/>
      <c r="G77" s="71"/>
    </row>
    <row r="78" spans="3:7" x14ac:dyDescent="0.25">
      <c r="C78" s="11" t="str">
        <f>+'GASTOS DE ADMINISTRACION'!C29</f>
        <v>IMPUESTOS MUNICIPALES</v>
      </c>
      <c r="D78" s="5">
        <f>+'GASTOS DE ADMINISTRACION'!AI29</f>
        <v>0</v>
      </c>
      <c r="E78" s="186" t="e">
        <f t="shared" si="3"/>
        <v>#DIV/0!</v>
      </c>
      <c r="F78" s="108"/>
      <c r="G78" s="71"/>
    </row>
    <row r="79" spans="3:7" x14ac:dyDescent="0.25">
      <c r="C79" s="11" t="str">
        <f>+'GASTOS DE ADMINISTRACION'!C30</f>
        <v>HONORARIOS Y SERVICIOS PROFESIONALE</v>
      </c>
      <c r="D79" s="5">
        <f>+'GASTOS DE ADMINISTRACION'!AI30</f>
        <v>0</v>
      </c>
      <c r="E79" s="186" t="e">
        <f t="shared" si="3"/>
        <v>#DIV/0!</v>
      </c>
      <c r="F79" s="108"/>
      <c r="G79" s="71"/>
    </row>
    <row r="80" spans="3:7" x14ac:dyDescent="0.25">
      <c r="C80" s="11" t="str">
        <f>+'GASTOS DE ADMINISTRACION'!C31</f>
        <v>HONORARIOS  DE AUDITORIA</v>
      </c>
      <c r="D80" s="5">
        <f>+'GASTOS DE ADMINISTRACION'!AI31</f>
        <v>0</v>
      </c>
      <c r="E80" s="186" t="e">
        <f t="shared" si="3"/>
        <v>#DIV/0!</v>
      </c>
      <c r="F80" s="108"/>
      <c r="G80" s="71"/>
    </row>
    <row r="81" spans="2:7" x14ac:dyDescent="0.25">
      <c r="C81" s="11" t="str">
        <f>+'GASTOS DE ADMINISTRACION'!C32</f>
        <v>HONORARIOS DE CONTABILIDAD</v>
      </c>
      <c r="D81" s="5">
        <f>+'GASTOS DE ADMINISTRACION'!AI32</f>
        <v>0</v>
      </c>
      <c r="E81" s="186" t="e">
        <f t="shared" si="3"/>
        <v>#DIV/0!</v>
      </c>
      <c r="F81" s="108"/>
      <c r="G81" s="71"/>
    </row>
    <row r="82" spans="2:7" x14ac:dyDescent="0.25">
      <c r="C82" s="11" t="str">
        <f>+'GASTOS DE ADMINISTRACION'!C33</f>
        <v>GASTOS DE COMUNICACION Y TELEFONO</v>
      </c>
      <c r="D82" s="5">
        <f>+'GASTOS DE ADMINISTRACION'!AI33</f>
        <v>0</v>
      </c>
      <c r="E82" s="186" t="e">
        <f t="shared" si="3"/>
        <v>#DIV/0!</v>
      </c>
      <c r="F82" s="108"/>
      <c r="G82" s="71"/>
    </row>
    <row r="83" spans="2:7" x14ac:dyDescent="0.25">
      <c r="C83" s="11" t="str">
        <f>+'GASTOS DE ADMINISTRACION'!C34</f>
        <v>DEPRECIACION - VEHICULOS</v>
      </c>
      <c r="D83" s="5">
        <f>+'GASTOS DE ADMINISTRACION'!AI34</f>
        <v>0</v>
      </c>
      <c r="E83" s="186" t="e">
        <f t="shared" si="3"/>
        <v>#DIV/0!</v>
      </c>
      <c r="F83" s="108"/>
      <c r="G83" s="71"/>
    </row>
    <row r="84" spans="2:7" x14ac:dyDescent="0.25">
      <c r="C84" s="11" t="str">
        <f>+'GASTOS DE ADMINISTRACION'!C35</f>
        <v>DEPRECIACION - MOBILIARIO Y EQUIPO</v>
      </c>
      <c r="D84" s="5">
        <f>+'GASTOS DE ADMINISTRACION'!AI35</f>
        <v>0</v>
      </c>
      <c r="E84" s="186" t="e">
        <f t="shared" si="3"/>
        <v>#DIV/0!</v>
      </c>
      <c r="F84" s="108"/>
      <c r="G84" s="71"/>
    </row>
    <row r="85" spans="2:7" x14ac:dyDescent="0.25">
      <c r="C85" s="11" t="str">
        <f>+'GASTOS DE ADMINISTRACION'!C36</f>
        <v>DEPRECIACION - EDIFICIOS</v>
      </c>
      <c r="D85" s="5">
        <f>+'GASTOS DE ADMINISTRACION'!AI36</f>
        <v>0</v>
      </c>
      <c r="E85" s="186" t="e">
        <f t="shared" si="3"/>
        <v>#DIV/0!</v>
      </c>
      <c r="F85" s="108"/>
      <c r="G85" s="71"/>
    </row>
    <row r="86" spans="2:7" x14ac:dyDescent="0.25">
      <c r="C86" s="11" t="str">
        <f>+'GASTOS DE ADMINISTRACION'!C37</f>
        <v>COMBUSTIBLE Y LUBRICANTES</v>
      </c>
      <c r="D86" s="5">
        <f>+'GASTOS DE ADMINISTRACION'!AI37</f>
        <v>0</v>
      </c>
      <c r="E86" s="186" t="e">
        <f t="shared" si="3"/>
        <v>#DIV/0!</v>
      </c>
      <c r="F86" s="108"/>
      <c r="G86" s="71"/>
    </row>
    <row r="87" spans="2:7" x14ac:dyDescent="0.25">
      <c r="C87" s="11" t="str">
        <f>+'GASTOS DE ADMINISTRACION'!C38</f>
        <v>GASTOS VARIOS</v>
      </c>
      <c r="D87" s="5">
        <f>+'GASTOS DE ADMINISTRACION'!AI38</f>
        <v>0</v>
      </c>
      <c r="E87" s="186" t="e">
        <f t="shared" si="3"/>
        <v>#DIV/0!</v>
      </c>
      <c r="F87" s="108"/>
      <c r="G87" s="71"/>
    </row>
    <row r="88" spans="2:7" x14ac:dyDescent="0.25">
      <c r="C88" s="56"/>
      <c r="D88" s="7"/>
      <c r="E88" s="187"/>
      <c r="F88" s="108"/>
      <c r="G88" s="71"/>
    </row>
    <row r="89" spans="2:7" x14ac:dyDescent="0.25">
      <c r="C89" s="52" t="s">
        <v>5</v>
      </c>
      <c r="D89" s="58">
        <f>+'GASTOS FINANCIEROS '!AH13</f>
        <v>0</v>
      </c>
      <c r="E89" s="188" t="e">
        <f t="shared" ref="E89:E94" si="4">+D89/$D$36</f>
        <v>#DIV/0!</v>
      </c>
      <c r="F89" s="108"/>
      <c r="G89" s="71"/>
    </row>
    <row r="90" spans="2:7" x14ac:dyDescent="0.25">
      <c r="C90" s="11" t="str">
        <f>+'GASTOS FINANCIEROS '!B13</f>
        <v>INTERESES DE PRESTAMOS BANCARIOS</v>
      </c>
      <c r="D90" s="100">
        <f>+'GASTOS FINANCIEROS '!AH13</f>
        <v>0</v>
      </c>
      <c r="E90" s="186" t="e">
        <f t="shared" si="4"/>
        <v>#DIV/0!</v>
      </c>
      <c r="F90" s="108"/>
      <c r="G90" s="71"/>
    </row>
    <row r="91" spans="2:7" x14ac:dyDescent="0.25">
      <c r="C91" s="90" t="str">
        <f>+'GASTOS FINANCIEROS '!B14</f>
        <v>INTERESES DE PRESTAMOS VEHICULOS</v>
      </c>
      <c r="D91" s="100">
        <f>+'GASTOS FINANCIEROS '!AH14</f>
        <v>0</v>
      </c>
      <c r="E91" s="186" t="e">
        <f t="shared" si="4"/>
        <v>#DIV/0!</v>
      </c>
      <c r="F91" s="108"/>
      <c r="G91" s="71"/>
    </row>
    <row r="92" spans="2:7" x14ac:dyDescent="0.25">
      <c r="C92" s="90" t="str">
        <f>+'GASTOS FINANCIEROS '!B15</f>
        <v>INTERESES DE TARJETAS DE CREDITO</v>
      </c>
      <c r="D92" s="100">
        <f>+'GASTOS FINANCIEROS '!AH15</f>
        <v>0</v>
      </c>
      <c r="E92" s="186" t="e">
        <f t="shared" si="4"/>
        <v>#DIV/0!</v>
      </c>
      <c r="F92" s="108"/>
      <c r="G92" s="71"/>
    </row>
    <row r="93" spans="2:7" x14ac:dyDescent="0.25">
      <c r="C93" s="90" t="str">
        <f>+'GASTOS FINANCIEROS '!B16</f>
        <v>INTERESES FACTORAJE</v>
      </c>
      <c r="D93" s="100">
        <f>+'GASTOS FINANCIEROS '!AH16</f>
        <v>0</v>
      </c>
      <c r="E93" s="186" t="e">
        <f t="shared" si="4"/>
        <v>#DIV/0!</v>
      </c>
      <c r="F93" s="108"/>
      <c r="G93" s="71"/>
    </row>
    <row r="94" spans="2:7" ht="14.25" customHeight="1" thickBot="1" x14ac:dyDescent="0.3">
      <c r="C94" s="90" t="str">
        <f>+'GASTOS FINANCIEROS '!B17</f>
        <v>COMISIONES</v>
      </c>
      <c r="D94" s="100">
        <f>+'GASTOS FINANCIEROS '!AH17</f>
        <v>0</v>
      </c>
      <c r="E94" s="186" t="e">
        <f t="shared" si="4"/>
        <v>#DIV/0!</v>
      </c>
      <c r="F94" s="108"/>
      <c r="G94" s="71"/>
    </row>
    <row r="95" spans="2:7" ht="16.5" thickBot="1" x14ac:dyDescent="0.3">
      <c r="C95" s="73" t="s">
        <v>6</v>
      </c>
      <c r="D95" s="74">
        <f>+D33-D36</f>
        <v>0</v>
      </c>
      <c r="E95" s="189" t="e">
        <f>+D95/$D$13</f>
        <v>#DIV/0!</v>
      </c>
      <c r="F95" s="195"/>
      <c r="G95" s="192"/>
    </row>
    <row r="96" spans="2:7" x14ac:dyDescent="0.25">
      <c r="B96" s="2"/>
      <c r="C96" s="2" t="s">
        <v>0</v>
      </c>
      <c r="D96" s="70"/>
      <c r="E96" s="55"/>
      <c r="F96" s="70"/>
      <c r="G96" s="71"/>
    </row>
    <row r="97" spans="2:7" hidden="1" x14ac:dyDescent="0.25">
      <c r="B97" s="2"/>
      <c r="C97" s="72" t="s">
        <v>8</v>
      </c>
      <c r="D97" s="70">
        <f>+D95*0.07</f>
        <v>0</v>
      </c>
      <c r="E97" s="55" t="e">
        <f>+D97/$D$13</f>
        <v>#DIV/0!</v>
      </c>
      <c r="F97" s="70" t="e">
        <f>+D97+#REF!+#REF!+#REF!+#REF!+#REF!+#REF!+#REF!+#REF!+#REF!+#REF!+#REF!</f>
        <v>#REF!</v>
      </c>
      <c r="G97" s="71" t="e">
        <f>+F97/$F$13</f>
        <v>#REF!</v>
      </c>
    </row>
    <row r="98" spans="2:7" hidden="1" x14ac:dyDescent="0.25">
      <c r="B98" s="2"/>
      <c r="C98" s="72"/>
      <c r="D98" s="70"/>
      <c r="E98" s="55"/>
      <c r="F98" s="70"/>
      <c r="G98" s="71"/>
    </row>
    <row r="99" spans="2:7" hidden="1" x14ac:dyDescent="0.25">
      <c r="B99" s="2"/>
      <c r="C99" s="72" t="s">
        <v>9</v>
      </c>
      <c r="D99" s="70">
        <f>D95-D97</f>
        <v>0</v>
      </c>
      <c r="E99" s="55" t="e">
        <f>+D99/$D$13</f>
        <v>#DIV/0!</v>
      </c>
      <c r="F99" s="70" t="e">
        <f>+D99+#REF!+#REF!+#REF!+#REF!+#REF!+#REF!+#REF!+#REF!+#REF!+#REF!+#REF!</f>
        <v>#REF!</v>
      </c>
      <c r="G99" s="71" t="e">
        <f>+F99/$F$13</f>
        <v>#REF!</v>
      </c>
    </row>
    <row r="100" spans="2:7" hidden="1" x14ac:dyDescent="0.25">
      <c r="B100" s="2"/>
      <c r="C100" s="72"/>
      <c r="D100" s="70"/>
      <c r="E100" s="55"/>
      <c r="F100" s="70"/>
      <c r="G100" s="71"/>
    </row>
    <row r="101" spans="2:7" hidden="1" x14ac:dyDescent="0.25">
      <c r="B101" s="2"/>
      <c r="C101" s="72" t="s">
        <v>10</v>
      </c>
      <c r="D101" s="70">
        <f>+D99*0.25</f>
        <v>0</v>
      </c>
      <c r="E101" s="55" t="e">
        <f>+D101/$D$13</f>
        <v>#DIV/0!</v>
      </c>
      <c r="F101" s="70" t="e">
        <f>+D101+#REF!+#REF!+#REF!+#REF!+#REF!+#REF!+#REF!+#REF!+#REF!+#REF!+#REF!</f>
        <v>#REF!</v>
      </c>
      <c r="G101" s="71" t="e">
        <f>+F101/$F$13</f>
        <v>#REF!</v>
      </c>
    </row>
    <row r="102" spans="2:7" ht="12.75" hidden="1" customHeight="1" x14ac:dyDescent="0.25">
      <c r="B102" s="2"/>
      <c r="C102" s="72"/>
      <c r="D102" s="70"/>
      <c r="E102" s="55"/>
      <c r="F102" s="70"/>
      <c r="G102" s="71"/>
    </row>
    <row r="103" spans="2:7" hidden="1" x14ac:dyDescent="0.25">
      <c r="B103" s="2"/>
      <c r="C103" s="72" t="s">
        <v>7</v>
      </c>
      <c r="D103" s="70">
        <f>D99-D101</f>
        <v>0</v>
      </c>
      <c r="E103" s="55" t="e">
        <f>+D103/$D$13</f>
        <v>#DIV/0!</v>
      </c>
      <c r="F103" s="70" t="e">
        <f>+D103+#REF!+#REF!+#REF!+#REF!+#REF!+#REF!+#REF!+#REF!+#REF!+#REF!+#REF!</f>
        <v>#REF!</v>
      </c>
      <c r="G103" s="71" t="e">
        <f>+F103/$F$13</f>
        <v>#REF!</v>
      </c>
    </row>
    <row r="104" spans="2:7" hidden="1" x14ac:dyDescent="0.25">
      <c r="B104" s="2"/>
      <c r="D104" s="70"/>
      <c r="E104" s="70"/>
      <c r="F104" s="70"/>
      <c r="G104" s="70"/>
    </row>
    <row r="105" spans="2:7" x14ac:dyDescent="0.25">
      <c r="B105" s="2"/>
      <c r="D105" s="70"/>
      <c r="E105" s="70"/>
      <c r="F105" s="70"/>
      <c r="G105" s="70"/>
    </row>
    <row r="106" spans="2:7" x14ac:dyDescent="0.25">
      <c r="B106" s="2"/>
      <c r="D106" s="70"/>
      <c r="E106" s="70"/>
      <c r="F106" s="70"/>
      <c r="G106" s="70"/>
    </row>
    <row r="108" spans="2:7" x14ac:dyDescent="0.25">
      <c r="C108" s="3"/>
      <c r="D108" s="4"/>
      <c r="E108" s="4"/>
      <c r="F108" s="4"/>
      <c r="G108" s="4"/>
    </row>
    <row r="109" spans="2:7" x14ac:dyDescent="0.25">
      <c r="C109" s="3"/>
      <c r="D109" s="4"/>
      <c r="E109" s="4"/>
      <c r="F109" s="4"/>
      <c r="G109" s="4"/>
    </row>
  </sheetData>
  <mergeCells count="1">
    <mergeCell ref="C6:D6"/>
  </mergeCells>
  <hyperlinks>
    <hyperlink ref="C5" location="INDICE!A1" display="INDICE" xr:uid="{00000000-0004-0000-0800-000000000000}"/>
  </hyperlink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INDICE</vt:lpstr>
      <vt:lpstr>INGRESOS OPERATIVOS</vt:lpstr>
      <vt:lpstr>GASTOS DIRECTOS Prod.</vt:lpstr>
      <vt:lpstr>MANO DE OBRA</vt:lpstr>
      <vt:lpstr>GASTOS INDIRECTOS Prod.</vt:lpstr>
      <vt:lpstr>GASTOS DE VENTA</vt:lpstr>
      <vt:lpstr>GASTOS DE ADMINISTRACION</vt:lpstr>
      <vt:lpstr>GASTOS FINANCIEROS </vt:lpstr>
      <vt:lpstr>ESTADO DE RESULTADO DETALLADO</vt:lpstr>
      <vt:lpstr>ESTADO RESULTADO RESUMIDO</vt:lpstr>
      <vt:lpstr>HOJA DE COSTOS</vt:lpstr>
      <vt:lpstr>'ESTADO DE RESULTADO DETALLADO'!Área_de_impresión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</dc:creator>
  <cp:lastModifiedBy>Yina Morales</cp:lastModifiedBy>
  <cp:lastPrinted>2012-07-28T00:02:15Z</cp:lastPrinted>
  <dcterms:created xsi:type="dcterms:W3CDTF">2009-06-14T05:08:54Z</dcterms:created>
  <dcterms:modified xsi:type="dcterms:W3CDTF">2020-08-20T21:44:40Z</dcterms:modified>
</cp:coreProperties>
</file>