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045" windowHeight="7500" activeTab="0"/>
  </bookViews>
  <sheets>
    <sheet name="Cuestionario" sheetId="1" r:id="rId1"/>
    <sheet name="Captura" sheetId="2" r:id="rId2"/>
    <sheet name="Resumen" sheetId="3" r:id="rId3"/>
    <sheet name="Resultado" sheetId="4" r:id="rId4"/>
  </sheets>
  <definedNames>
    <definedName name="_xlnm.Print_Area" localSheetId="1">'Captura'!$A$1:$AY$106</definedName>
    <definedName name="_xlnm.Print_Area" localSheetId="0">'Cuestionario'!$A$1:$D$117</definedName>
    <definedName name="_xlnm.Print_Area" localSheetId="3">'Resultado'!$A$1:$O$45</definedName>
    <definedName name="_xlnm.Print_Area" localSheetId="2">'Resumen'!$B$2</definedName>
    <definedName name="_xlnm.Print_Titles" localSheetId="0">'Cuestionario'!$1:$5</definedName>
  </definedNames>
  <calcPr fullCalcOnLoad="1"/>
</workbook>
</file>

<file path=xl/sharedStrings.xml><?xml version="1.0" encoding="utf-8"?>
<sst xmlns="http://schemas.openxmlformats.org/spreadsheetml/2006/main" count="290" uniqueCount="154">
  <si>
    <t>El trabajo es realmente estimulante, nos gusta</t>
  </si>
  <si>
    <t>La gente se esfuerza en ayudar a los recién contratados para que estén a gusto</t>
  </si>
  <si>
    <t>Los jefes suelen dirigirse al personal en tono autoritario o de mando</t>
  </si>
  <si>
    <t>La mayor parte de los empleados tienen actividades poco importantes.</t>
  </si>
  <si>
    <t>Se de mucha importancia a mantener la disciplina y seguir las normas.</t>
  </si>
  <si>
    <t>Se valora positivamente al hacer las cosas de modo diferente.</t>
  </si>
  <si>
    <t>A veces  hace demasiado calor en el trabajo.</t>
  </si>
  <si>
    <t>El ambiente es bastante impersonal, no se conocen entre si.</t>
  </si>
  <si>
    <t>Los jefes suelen felicitar al empleado que hace algo bien.</t>
  </si>
  <si>
    <t>Los empleados poseen bastante libertad para actuar como crean mejor.</t>
  </si>
  <si>
    <t>Se pierde mucho tiempo por falta de eficacia, falta de hacer las cosas bien a la primera.</t>
  </si>
  <si>
    <t>En el trabajo se puede ir vestido con ropa extravagante si se quiere.</t>
  </si>
  <si>
    <t>Aquí parece que las cosas siempre son urgentes.</t>
  </si>
  <si>
    <t>Muchos parecen estar solo pendientes del reloj para dejar el trabajo.</t>
  </si>
  <si>
    <t>Se anima a los empleados para que tomen sus propias decisiones.</t>
  </si>
  <si>
    <t>Muy pocas veces las cosas se dejan para el otro dia.</t>
  </si>
  <si>
    <t>La gente no tiene oportunidad para relajarse o tener un pequeño descanso.</t>
  </si>
  <si>
    <t>Las reglas y normas no son claras, son bastante vagas y ambiguas.</t>
  </si>
  <si>
    <t>Se espera que la gente haga su trabajo siguiendo unas reglas establecidas.</t>
  </si>
  <si>
    <t>Esta empresa seria una de las primeras en ensayar nuevas ideas.</t>
  </si>
  <si>
    <t>No existe mucho espíritu de grupo.</t>
  </si>
  <si>
    <t>Las actividades están bien planificadas.</t>
  </si>
  <si>
    <t>Aquí siempre se están experimentando ideas nuevas y diferentes.</t>
  </si>
  <si>
    <t>La iluminación es muy buena.</t>
  </si>
  <si>
    <t>La gente se ocupa personalmente por los demás, los apoya.</t>
  </si>
  <si>
    <t>Los jefes no alientan el espíritu critico de los subordinados.</t>
  </si>
  <si>
    <t>El lugar de trabajo esta terriblemente abarrotado de gente.</t>
  </si>
  <si>
    <t>El personal presta mucha atención a terminar el trabajo pendiente.</t>
  </si>
  <si>
    <t>Existe una continua presión para que no se deje de trabajar.</t>
  </si>
  <si>
    <t>Las cosas a veces están bastante desorganizadas.</t>
  </si>
  <si>
    <t>La gente parece estar orgullosa de la organización.</t>
  </si>
  <si>
    <t>Los empleados raramente participan juntos en otras actividades fuera del trabajo.</t>
  </si>
  <si>
    <t>Normalmente los jefes valoran las ideas aportadas por los empleados.</t>
  </si>
  <si>
    <t>La gente puede utilizar su propia iniciativa para hacer las cosas.</t>
  </si>
  <si>
    <t>Aquí nadie trabaja duramente.</t>
  </si>
  <si>
    <t>Los jefes mantienen una vigilancia bastante estrecha sobre los empleados.</t>
  </si>
  <si>
    <t>La variedad y el cambio no son especialmente importantes aquí.</t>
  </si>
  <si>
    <t>El lugar de trabajo es agradable y de aspecto moderno.</t>
  </si>
  <si>
    <t>Los empleados ponen gran esfuerzo en lo que hacen.</t>
  </si>
  <si>
    <t>En general la gente expresa con franqueza lo que piensa.</t>
  </si>
  <si>
    <t>Los jefes animan a los empleados a tener confianza en si mismos cuando surge un problema.</t>
  </si>
  <si>
    <t>Aquí es importante realizar mucho trabajo.</t>
  </si>
  <si>
    <t>No se meten prisas para cumplir con las tareas.</t>
  </si>
  <si>
    <t>Normalmente se explican los detalles de las tareas encomendadas.</t>
  </si>
  <si>
    <t>Aquí hay pocos voluntarios para hacer algo.</t>
  </si>
  <si>
    <t>A menudo los empleados comen juntos a medio dia.</t>
  </si>
  <si>
    <t>Normalmente el personal se siente libre para solicitar un aumento de sueldo.</t>
  </si>
  <si>
    <t>Generalmente los empleados no intentan sobresalir ni ser especiales o independientes.</t>
  </si>
  <si>
    <t>Se toma en serio la frase el trabajo antes que el juego.</t>
  </si>
  <si>
    <t>En raras ocasiones se intentan nuevas maneras de hacer las cosas.</t>
  </si>
  <si>
    <t>Nuestro grupo de trabajo es muy eficiente y practico.</t>
  </si>
  <si>
    <t>Las responsabilidades de los jefes están claramente definidas.</t>
  </si>
  <si>
    <t>A menudo los jefes critican a los empleados por cosas de poca importancia.</t>
  </si>
  <si>
    <t>Se obliga a cumplir con bastante rigor las reglas y normas.</t>
  </si>
  <si>
    <t>Se han utilizado los mismos métodos por mucho tiempo.</t>
  </si>
  <si>
    <t>Seria necesaria una decoración nueva en el lugar de trabajo.</t>
  </si>
  <si>
    <t>Es difícil mantener durante tiempo el esfuerzo que requiere el trabajo.</t>
  </si>
  <si>
    <t>Muchas veces los empleados tienen dudas porque no saben exactamente lo que tienen que hacer.</t>
  </si>
  <si>
    <t>Los jefes están siempre controlando al personal y lo supervisan muy estrechamente.</t>
  </si>
  <si>
    <t>Aquí los colores y la decoración hacen alegre y agradable el lugar de trabajo.</t>
  </si>
  <si>
    <t>En general, aquí se trabaja con entusiasmo.</t>
  </si>
  <si>
    <t>Los empleados con tareas muy distintas en esta organización no se llevan muy bien entre si.</t>
  </si>
  <si>
    <t>Los jefes esperan demasiado de los empleados.</t>
  </si>
  <si>
    <t>Se anima a los empleados a que aprendan cosas, aunque no sean directamente aplicables a su trabajo.</t>
  </si>
  <si>
    <t>Los empleados trabajan muy intensamente.</t>
  </si>
  <si>
    <t>Aquí se pueden tomar las cosas con calma y no obstante realizar un buen trabajo.</t>
  </si>
  <si>
    <t>Se informa totalmente al personal de los beneficios obtenidos.</t>
  </si>
  <si>
    <t>Las cosas tienden a continuar siempre del mismo modo.</t>
  </si>
  <si>
    <t>A veces hay molestas corrientes de aire en el lugar de trabajo.</t>
  </si>
  <si>
    <t>Los jefes no suelen ceder a las presiones de los empleados.</t>
  </si>
  <si>
    <t>Frecuentemente los empleados hablan entre si de sus problemas personales.</t>
  </si>
  <si>
    <t>Los empleados comentan con los jefes sus problemas personales.</t>
  </si>
  <si>
    <t>Siempre se tropieza uno con la rutina o con una berrera para hacer algo.</t>
  </si>
  <si>
    <t>Las normas y los criterios cambian constantemente.</t>
  </si>
  <si>
    <t>Se espera que los empleados cumplan muy estrictamente las reglas y costumbres.</t>
  </si>
  <si>
    <t>El ambiente de trabajo presenta novedades y cambios.</t>
  </si>
  <si>
    <t>El mobiliario esta, normalmente, bien colocado.</t>
  </si>
  <si>
    <t>Es difícil conseguir que el personal desempeñe su trabajo mejor de lo normal.</t>
  </si>
  <si>
    <t>Los empleados actúan con gran independencia de los jefes.</t>
  </si>
  <si>
    <t>El personal parece ser muy poco eficiente.</t>
  </si>
  <si>
    <t>Normalmente, el trabajo es muy interesante.</t>
  </si>
  <si>
    <t>A menudo, la gente crea problemas hablando de otros a sus espaldas.</t>
  </si>
  <si>
    <t>Los jefes apoyan realmente a sus subordinados.</t>
  </si>
  <si>
    <t>Los empleados suelen llegar tarde al trabajo.</t>
  </si>
  <si>
    <t>Frecuentemente, hay tanto trabajo que hay que hacer horas extraordinarias.</t>
  </si>
  <si>
    <t>Los jefes estimulan a los empleados para que sean precisos y ordenados.</t>
  </si>
  <si>
    <t>Aquí parece que el trabajo esta cambiando siempre.</t>
  </si>
  <si>
    <t>Los jefes se reúnen regularmente con sus subordinados para discutir proyectos futuros.</t>
  </si>
  <si>
    <t>Si un empleado llega tarde, puede compensarlo saliendo también mas tarde.</t>
  </si>
  <si>
    <t>El lugar de trabajo tiene buena ventilación.</t>
  </si>
  <si>
    <t>Si cree que la frase, aplicada a su centro de trabajo, es verdadera o casi siempre verdadera, anote una X en el espacio correspondiente a Verdadero, Si cree que la fase es falsa, o casi siempre falsa, anote una X en el espacio correspondiente a Falso.</t>
  </si>
  <si>
    <t>A continuación encontrara algunas frases relacionadas con el trabajo. Aunque están pensadas para muy distintos ambientes laborales, es posible que algunas no se ajusten del todo al lugar donde usted trabaja.
Trate de acomodarlas a su propio caso y decida si son verdaderas o falsas en relación con su centro de trabajo.</t>
  </si>
  <si>
    <t>En las frases, el jefe es la persona de autoridad (supervisor, jefe, director, etc..) con quien usted se relaciona. La palabra empleado se utiliza en sentido general, aplicado a todos los que forman parte del personal dentro del centro de trabajo.</t>
  </si>
  <si>
    <t>V</t>
  </si>
  <si>
    <t>F</t>
  </si>
  <si>
    <t>DEPARTAMENTO AL QUE PERTENECE:</t>
  </si>
  <si>
    <t>AREA</t>
  </si>
  <si>
    <t>RESPUESTA</t>
  </si>
  <si>
    <t>Nombre de la Empresa Proveedora:</t>
  </si>
  <si>
    <t>Nombre de la Empresa Cliente:</t>
  </si>
  <si>
    <t>Fecha:</t>
  </si>
  <si>
    <t>Cuestionarios aplicados:</t>
  </si>
  <si>
    <t>ESCALA</t>
  </si>
  <si>
    <t>Implicación</t>
  </si>
  <si>
    <t>Apoyo</t>
  </si>
  <si>
    <t>Cohesión</t>
  </si>
  <si>
    <t>Autonomía</t>
  </si>
  <si>
    <t>Organización</t>
  </si>
  <si>
    <t>Presión</t>
  </si>
  <si>
    <t>Claridad</t>
  </si>
  <si>
    <t>Control</t>
  </si>
  <si>
    <t>Innovación</t>
  </si>
  <si>
    <t>Comodidad</t>
  </si>
  <si>
    <t>IM</t>
  </si>
  <si>
    <t>CO</t>
  </si>
  <si>
    <t>AP</t>
  </si>
  <si>
    <t>AU</t>
  </si>
  <si>
    <t>OR</t>
  </si>
  <si>
    <t>PR</t>
  </si>
  <si>
    <t>CL</t>
  </si>
  <si>
    <t>CN</t>
  </si>
  <si>
    <t>IN</t>
  </si>
  <si>
    <t>CF</t>
  </si>
  <si>
    <t>Sumatoria</t>
  </si>
  <si>
    <t>PD's</t>
  </si>
  <si>
    <t>ESC</t>
  </si>
  <si>
    <t>Escala</t>
  </si>
  <si>
    <t>Diferencia</t>
  </si>
  <si>
    <t>%</t>
  </si>
  <si>
    <t>PUNTUACIONES</t>
  </si>
  <si>
    <t>SUMA</t>
  </si>
  <si>
    <t>Máxima</t>
  </si>
  <si>
    <t>Real</t>
  </si>
  <si>
    <t>Puntaje</t>
  </si>
  <si>
    <t>Ideal</t>
  </si>
  <si>
    <t>E</t>
  </si>
  <si>
    <t>PUNTUACIÓN ALCANZADA POR LA EMPRESA</t>
  </si>
  <si>
    <t>REFERENCIA CONTRA MEJOR PRACTICA</t>
  </si>
  <si>
    <t>Actual</t>
  </si>
  <si>
    <t>Por Trabajar</t>
  </si>
  <si>
    <t>Custionario para Aplicación</t>
  </si>
  <si>
    <t>Clave Documento</t>
  </si>
  <si>
    <t>Número de PDP</t>
  </si>
  <si>
    <t>Clave de Cadena</t>
  </si>
  <si>
    <t>Clave de Empresa</t>
  </si>
  <si>
    <t>Hoja de Captura de Resultados (concentrado)</t>
  </si>
  <si>
    <t>2G</t>
  </si>
  <si>
    <t>G1</t>
  </si>
  <si>
    <t>G2</t>
  </si>
  <si>
    <t>G3</t>
  </si>
  <si>
    <t>AVG F1</t>
  </si>
  <si>
    <t>Base 115 cuestionarios aplicados en Fase 1</t>
  </si>
  <si>
    <t>CUESTIONARIO   CLIMA ORGANIZACIONAL</t>
  </si>
  <si>
    <t>Resultado</t>
  </si>
</sst>
</file>

<file path=xl/styles.xml><?xml version="1.0" encoding="utf-8"?>
<styleSheet xmlns="http://schemas.openxmlformats.org/spreadsheetml/2006/main">
  <numFmts count="45">
    <numFmt numFmtId="5" formatCode="&quot;L&quot;#,##0;\-&quot;L&quot;#,##0"/>
    <numFmt numFmtId="6" formatCode="&quot;L&quot;#,##0;[Red]\-&quot;L&quot;#,##0"/>
    <numFmt numFmtId="7" formatCode="&quot;L&quot;#,##0.00;\-&quot;L&quot;#,##0.00"/>
    <numFmt numFmtId="8" formatCode="&quot;L&quot;#,##0.00;[Red]\-&quot;L&quot;#,##0.00"/>
    <numFmt numFmtId="42" formatCode="_-&quot;L&quot;* #,##0_-;\-&quot;L&quot;* #,##0_-;_-&quot;L&quot;* &quot;-&quot;_-;_-@_-"/>
    <numFmt numFmtId="41" formatCode="_-* #,##0_-;\-* #,##0_-;_-* &quot;-&quot;_-;_-@_-"/>
    <numFmt numFmtId="44" formatCode="_-&quot;L&quot;* #,##0.00_-;\-&quot;L&quot;* #,##0.00_-;_-&quot;L&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_-* #,##0\ _€_-;\-* #,##0\ _€_-;_-* &quot;-&quot;\ _€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_(* #,##0.0_);_(* \(#,##0.0\);_(* &quot;-&quot;??_);_(@_)"/>
    <numFmt numFmtId="199" formatCode="#,##0.0"/>
    <numFmt numFmtId="200" formatCode="0.0%"/>
  </numFmts>
  <fonts count="69">
    <font>
      <sz val="10"/>
      <name val="Arial"/>
      <family val="0"/>
    </font>
    <font>
      <sz val="10"/>
      <name val="Tahoma"/>
      <family val="2"/>
    </font>
    <font>
      <b/>
      <sz val="12"/>
      <name val="Tahoma"/>
      <family val="2"/>
    </font>
    <font>
      <b/>
      <sz val="10"/>
      <name val="Tahoma"/>
      <family val="2"/>
    </font>
    <font>
      <b/>
      <sz val="10"/>
      <color indexed="9"/>
      <name val="Arial"/>
      <family val="2"/>
    </font>
    <font>
      <b/>
      <sz val="8"/>
      <name val="Tahoma"/>
      <family val="2"/>
    </font>
    <font>
      <b/>
      <sz val="10"/>
      <color indexed="16"/>
      <name val="Tahoma"/>
      <family val="2"/>
    </font>
    <font>
      <b/>
      <sz val="10"/>
      <color indexed="10"/>
      <name val="Tahoma"/>
      <family val="2"/>
    </font>
    <font>
      <b/>
      <sz val="10"/>
      <name val="Arial"/>
      <family val="2"/>
    </font>
    <font>
      <sz val="10"/>
      <color indexed="10"/>
      <name val="Tahoma"/>
      <family val="2"/>
    </font>
    <font>
      <i/>
      <sz val="16"/>
      <color indexed="62"/>
      <name val="Tahoma"/>
      <family val="2"/>
    </font>
    <font>
      <i/>
      <sz val="12"/>
      <color indexed="62"/>
      <name val="Tahoma"/>
      <family val="2"/>
    </font>
    <font>
      <b/>
      <sz val="11"/>
      <color indexed="21"/>
      <name val="Tahoma"/>
      <family val="2"/>
    </font>
    <font>
      <i/>
      <sz val="8"/>
      <color indexed="62"/>
      <name val="Tahoma"/>
      <family val="2"/>
    </font>
    <font>
      <sz val="8"/>
      <name val="Arial"/>
      <family val="2"/>
    </font>
    <font>
      <sz val="6"/>
      <name val="Arial"/>
      <family val="2"/>
    </font>
    <font>
      <sz val="10"/>
      <color indexed="9"/>
      <name val="Arial"/>
      <family val="2"/>
    </font>
    <font>
      <b/>
      <sz val="8"/>
      <name val="Arial"/>
      <family val="2"/>
    </font>
    <font>
      <b/>
      <sz val="11"/>
      <color indexed="9"/>
      <name val="Arial"/>
      <family val="2"/>
    </font>
    <font>
      <i/>
      <sz val="10"/>
      <color indexed="62"/>
      <name val="Tahoma"/>
      <family val="2"/>
    </font>
    <font>
      <b/>
      <sz val="10"/>
      <color indexed="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Tahoma"/>
      <family val="2"/>
    </font>
    <font>
      <i/>
      <sz val="11"/>
      <color indexed="56"/>
      <name val="Tahoma"/>
      <family val="0"/>
    </font>
    <font>
      <sz val="12"/>
      <color indexed="62"/>
      <name val="Calibri"/>
      <family val="0"/>
    </font>
    <font>
      <b/>
      <sz val="18"/>
      <color indexed="62"/>
      <name val="Calibri"/>
      <family val="0"/>
    </font>
    <font>
      <sz val="11"/>
      <color indexed="8"/>
      <name val="Tahoma"/>
      <family val="0"/>
    </font>
    <font>
      <b/>
      <sz val="12"/>
      <color indexed="62"/>
      <name val="Calibri"/>
      <family val="0"/>
    </font>
    <font>
      <sz val="15"/>
      <color indexed="8"/>
      <name val="Arial Narrow"/>
      <family val="0"/>
    </font>
    <font>
      <sz val="8"/>
      <color indexed="8"/>
      <name val="Arial Narrow"/>
      <family val="0"/>
    </font>
    <font>
      <sz val="10"/>
      <color indexed="8"/>
      <name val="Arial Narrow"/>
      <family val="0"/>
    </font>
    <font>
      <b/>
      <sz val="8"/>
      <color indexed="8"/>
      <name val="Arial Narrow"/>
      <family val="0"/>
    </font>
    <font>
      <sz val="5.7"/>
      <color indexed="8"/>
      <name val="Arial Narrow"/>
      <family val="0"/>
    </font>
    <font>
      <sz val="16.25"/>
      <color indexed="8"/>
      <name val="Arial Narrow"/>
      <family val="0"/>
    </font>
    <font>
      <b/>
      <sz val="10"/>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Tahom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
      <patternFill patternType="solid">
        <fgColor theme="0" tint="-0.4999699890613556"/>
        <bgColor indexed="64"/>
      </patternFill>
    </fill>
    <fill>
      <patternFill patternType="solid">
        <fgColor rgb="FFFF0000"/>
        <bgColor indexed="64"/>
      </patternFill>
    </fill>
    <fill>
      <patternFill patternType="solid">
        <fgColor indexed="5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color indexed="23"/>
      </bottom>
    </border>
    <border>
      <left>
        <color indexed="63"/>
      </left>
      <right style="thin"/>
      <top style="thin">
        <color indexed="23"/>
      </top>
      <bottom style="thin">
        <color indexed="23"/>
      </bottom>
    </border>
    <border>
      <left>
        <color indexed="63"/>
      </left>
      <right style="thin">
        <color indexed="63"/>
      </right>
      <top>
        <color indexed="63"/>
      </top>
      <bottom>
        <color indexed="63"/>
      </bottom>
    </border>
    <border>
      <left>
        <color indexed="63"/>
      </left>
      <right style="thin">
        <color indexed="63"/>
      </right>
      <top>
        <color indexed="63"/>
      </top>
      <bottom style="thin">
        <color indexed="63"/>
      </bottom>
    </border>
    <border>
      <left style="thin"/>
      <right style="thin"/>
      <top>
        <color indexed="63"/>
      </top>
      <bottom style="thin"/>
    </border>
    <border>
      <left>
        <color indexed="63"/>
      </left>
      <right>
        <color indexed="63"/>
      </right>
      <top>
        <color indexed="63"/>
      </top>
      <bottom style="double">
        <color indexed="21"/>
      </botto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6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104">
    <xf numFmtId="0" fontId="0" fillId="0" borderId="0" xfId="0" applyAlignment="1">
      <alignment/>
    </xf>
    <xf numFmtId="0" fontId="0" fillId="0" borderId="0" xfId="0" applyAlignment="1">
      <alignment horizontal="center"/>
    </xf>
    <xf numFmtId="0" fontId="0" fillId="0" borderId="10" xfId="0" applyBorder="1" applyAlignment="1">
      <alignment/>
    </xf>
    <xf numFmtId="0" fontId="1" fillId="0" borderId="0" xfId="0" applyFont="1" applyAlignment="1">
      <alignment/>
    </xf>
    <xf numFmtId="0" fontId="3" fillId="0" borderId="0" xfId="0" applyFont="1" applyAlignment="1">
      <alignment horizontal="left"/>
    </xf>
    <xf numFmtId="0" fontId="0" fillId="0" borderId="0" xfId="0" applyFont="1" applyAlignment="1">
      <alignment horizontal="center"/>
    </xf>
    <xf numFmtId="0" fontId="0" fillId="0" borderId="0" xfId="0" applyFont="1" applyAlignment="1">
      <alignment horizontal="right"/>
    </xf>
    <xf numFmtId="0" fontId="0" fillId="33" borderId="10" xfId="0" applyFont="1" applyFill="1" applyBorder="1" applyAlignment="1">
      <alignment horizontal="center"/>
    </xf>
    <xf numFmtId="0" fontId="0" fillId="33" borderId="11" xfId="0" applyFont="1" applyFill="1" applyBorder="1" applyAlignment="1">
      <alignment horizontal="center"/>
    </xf>
    <xf numFmtId="0" fontId="0" fillId="0" borderId="12" xfId="0" applyBorder="1" applyAlignment="1" applyProtection="1">
      <alignment horizontal="center"/>
      <protection locked="0"/>
    </xf>
    <xf numFmtId="0" fontId="0" fillId="34" borderId="10" xfId="0" applyFill="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2" xfId="0" applyBorder="1" applyAlignment="1" applyProtection="1">
      <alignment horizontal="center"/>
      <protection/>
    </xf>
    <xf numFmtId="0" fontId="4" fillId="35" borderId="13"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16" xfId="0" applyBorder="1" applyAlignment="1" applyProtection="1">
      <alignment horizontal="center"/>
      <protection/>
    </xf>
    <xf numFmtId="0" fontId="4" fillId="35" borderId="17" xfId="0" applyFont="1" applyFill="1" applyBorder="1" applyAlignment="1" applyProtection="1">
      <alignment horizontal="center"/>
      <protection/>
    </xf>
    <xf numFmtId="0" fontId="0" fillId="0" borderId="10" xfId="0" applyBorder="1" applyAlignment="1" applyProtection="1">
      <alignment horizontal="center"/>
      <protection/>
    </xf>
    <xf numFmtId="198" fontId="0" fillId="0" borderId="0" xfId="47" applyNumberFormat="1" applyFont="1" applyAlignment="1">
      <alignment horizontal="center"/>
    </xf>
    <xf numFmtId="0" fontId="0" fillId="0" borderId="0" xfId="0" applyBorder="1" applyAlignment="1">
      <alignment/>
    </xf>
    <xf numFmtId="0" fontId="0" fillId="0" borderId="10" xfId="0" applyBorder="1" applyAlignment="1">
      <alignment horizontal="center"/>
    </xf>
    <xf numFmtId="0" fontId="8" fillId="0" borderId="0" xfId="0" applyFont="1" applyBorder="1" applyAlignment="1">
      <alignment horizontal="right"/>
    </xf>
    <xf numFmtId="0" fontId="0" fillId="0" borderId="18" xfId="0" applyBorder="1" applyAlignment="1">
      <alignment/>
    </xf>
    <xf numFmtId="0" fontId="0" fillId="0" borderId="19" xfId="0" applyBorder="1" applyAlignment="1">
      <alignment/>
    </xf>
    <xf numFmtId="0" fontId="13" fillId="0" borderId="20" xfId="0" applyFont="1" applyBorder="1" applyAlignment="1">
      <alignment horizontal="right" vertical="top"/>
    </xf>
    <xf numFmtId="0" fontId="14" fillId="33" borderId="21" xfId="0" applyFont="1" applyFill="1" applyBorder="1" applyAlignment="1">
      <alignment horizontal="justify" vertical="top" wrapText="1"/>
    </xf>
    <xf numFmtId="0" fontId="15" fillId="33" borderId="21" xfId="0" applyFont="1" applyFill="1" applyBorder="1" applyAlignment="1" applyProtection="1">
      <alignment horizontal="justify" vertical="top" wrapText="1"/>
      <protection locked="0"/>
    </xf>
    <xf numFmtId="0" fontId="16" fillId="0" borderId="0" xfId="0" applyFont="1" applyAlignment="1">
      <alignment/>
    </xf>
    <xf numFmtId="0" fontId="0" fillId="0" borderId="0" xfId="0" applyFont="1" applyAlignment="1">
      <alignment/>
    </xf>
    <xf numFmtId="200" fontId="0" fillId="0" borderId="0" xfId="53" applyNumberFormat="1" applyFont="1" applyAlignment="1">
      <alignment/>
    </xf>
    <xf numFmtId="0" fontId="10" fillId="0" borderId="0" xfId="0" applyFont="1" applyAlignment="1">
      <alignment horizontal="left"/>
    </xf>
    <xf numFmtId="0" fontId="19" fillId="0" borderId="0" xfId="0" applyFont="1" applyAlignment="1">
      <alignment horizontal="left"/>
    </xf>
    <xf numFmtId="0" fontId="10" fillId="0" borderId="0" xfId="0" applyFont="1" applyAlignment="1">
      <alignment/>
    </xf>
    <xf numFmtId="0" fontId="18" fillId="36" borderId="10" xfId="0" applyFont="1" applyFill="1" applyBorder="1" applyAlignment="1">
      <alignment horizontal="center"/>
    </xf>
    <xf numFmtId="0" fontId="11" fillId="0" borderId="0" xfId="0" applyFont="1" applyAlignment="1">
      <alignment horizontal="left"/>
    </xf>
    <xf numFmtId="0" fontId="0" fillId="0" borderId="0" xfId="0" applyBorder="1" applyAlignment="1">
      <alignment horizontal="center"/>
    </xf>
    <xf numFmtId="0" fontId="0" fillId="37" borderId="12" xfId="0" applyFill="1" applyBorder="1" applyAlignment="1" applyProtection="1">
      <alignment horizontal="center"/>
      <protection locked="0"/>
    </xf>
    <xf numFmtId="0" fontId="0" fillId="0" borderId="10" xfId="0" applyBorder="1" applyAlignment="1" applyProtection="1">
      <alignment/>
      <protection locked="0"/>
    </xf>
    <xf numFmtId="0" fontId="0" fillId="0" borderId="22" xfId="0" applyBorder="1" applyAlignment="1" applyProtection="1">
      <alignment horizontal="center"/>
      <protection locked="0"/>
    </xf>
    <xf numFmtId="0" fontId="0" fillId="0" borderId="0" xfId="0" applyBorder="1" applyAlignment="1" applyProtection="1">
      <alignment horizontal="center"/>
      <protection locked="0"/>
    </xf>
    <xf numFmtId="0" fontId="4" fillId="35" borderId="13" xfId="0" applyFont="1" applyFill="1" applyBorder="1" applyAlignment="1" applyProtection="1">
      <alignment horizontal="center"/>
      <protection locked="0"/>
    </xf>
    <xf numFmtId="0" fontId="4" fillId="35" borderId="11" xfId="0" applyFont="1" applyFill="1" applyBorder="1" applyAlignment="1" applyProtection="1">
      <alignment horizontal="center"/>
      <protection locked="0"/>
    </xf>
    <xf numFmtId="0" fontId="10" fillId="0" borderId="0" xfId="0" applyFont="1" applyAlignment="1" applyProtection="1">
      <alignment horizontal="left"/>
      <protection/>
    </xf>
    <xf numFmtId="0" fontId="0" fillId="0" borderId="0" xfId="0" applyAlignment="1" applyProtection="1">
      <alignment/>
      <protection/>
    </xf>
    <xf numFmtId="0" fontId="16" fillId="0" borderId="0" xfId="0" applyFont="1" applyAlignment="1" applyProtection="1">
      <alignment/>
      <protection/>
    </xf>
    <xf numFmtId="0" fontId="0" fillId="0" borderId="0" xfId="0" applyFont="1" applyAlignment="1" applyProtection="1">
      <alignment/>
      <protection/>
    </xf>
    <xf numFmtId="200" fontId="0" fillId="0" borderId="0" xfId="53" applyNumberFormat="1" applyFont="1" applyAlignment="1" applyProtection="1">
      <alignment/>
      <protection/>
    </xf>
    <xf numFmtId="0" fontId="19" fillId="0" borderId="0" xfId="0" applyFont="1" applyAlignment="1" applyProtection="1">
      <alignment horizontal="left"/>
      <protection/>
    </xf>
    <xf numFmtId="0" fontId="0" fillId="0" borderId="23" xfId="0" applyBorder="1" applyAlignment="1" applyProtection="1">
      <alignment/>
      <protection/>
    </xf>
    <xf numFmtId="0" fontId="3" fillId="0" borderId="0" xfId="0" applyFont="1" applyAlignment="1" applyProtection="1">
      <alignment/>
      <protection/>
    </xf>
    <xf numFmtId="0" fontId="0" fillId="0" borderId="0" xfId="0" applyBorder="1" applyAlignment="1" applyProtection="1">
      <alignment/>
      <protection/>
    </xf>
    <xf numFmtId="0" fontId="3" fillId="0" borderId="0" xfId="0" applyFont="1" applyAlignment="1" applyProtection="1">
      <alignment horizontal="right"/>
      <protection/>
    </xf>
    <xf numFmtId="198" fontId="0" fillId="0" borderId="0" xfId="47" applyNumberFormat="1" applyFont="1" applyAlignment="1" applyProtection="1">
      <alignment horizontal="center"/>
      <protection/>
    </xf>
    <xf numFmtId="0" fontId="5" fillId="0" borderId="0" xfId="0" applyFont="1" applyAlignment="1" applyProtection="1">
      <alignment/>
      <protection/>
    </xf>
    <xf numFmtId="0" fontId="5" fillId="0" borderId="0" xfId="0" applyFont="1" applyAlignment="1" applyProtection="1">
      <alignment horizontal="right"/>
      <protection/>
    </xf>
    <xf numFmtId="0" fontId="3" fillId="0" borderId="10" xfId="0" applyFont="1" applyBorder="1" applyAlignment="1" applyProtection="1">
      <alignment horizontal="center"/>
      <protection/>
    </xf>
    <xf numFmtId="0" fontId="3" fillId="0" borderId="0" xfId="0" applyFont="1" applyBorder="1" applyAlignment="1" applyProtection="1">
      <alignment horizontal="center"/>
      <protection/>
    </xf>
    <xf numFmtId="0" fontId="20" fillId="38" borderId="12" xfId="0" applyFont="1" applyFill="1" applyBorder="1" applyAlignment="1" applyProtection="1">
      <alignment horizontal="center" vertical="center"/>
      <protection/>
    </xf>
    <xf numFmtId="0" fontId="20" fillId="38" borderId="24" xfId="0" applyFont="1" applyFill="1" applyBorder="1" applyAlignment="1" applyProtection="1">
      <alignment horizontal="center" vertical="center"/>
      <protection/>
    </xf>
    <xf numFmtId="198" fontId="20" fillId="38" borderId="10" xfId="47" applyNumberFormat="1" applyFont="1" applyFill="1" applyBorder="1" applyAlignment="1" applyProtection="1">
      <alignment horizontal="center"/>
      <protection/>
    </xf>
    <xf numFmtId="0" fontId="20" fillId="38" borderId="10" xfId="0" applyFont="1" applyFill="1" applyBorder="1" applyAlignment="1" applyProtection="1">
      <alignment horizontal="center"/>
      <protection/>
    </xf>
    <xf numFmtId="0" fontId="20" fillId="38" borderId="14" xfId="0" applyFont="1" applyFill="1" applyBorder="1" applyAlignment="1" applyProtection="1">
      <alignment horizontal="center" vertical="center"/>
      <protection/>
    </xf>
    <xf numFmtId="0" fontId="20" fillId="38" borderId="25" xfId="0" applyFont="1" applyFill="1" applyBorder="1" applyAlignment="1" applyProtection="1">
      <alignment horizontal="center" vertical="center"/>
      <protection/>
    </xf>
    <xf numFmtId="4" fontId="20" fillId="38" borderId="10" xfId="47" applyNumberFormat="1" applyFont="1" applyFill="1" applyBorder="1" applyAlignment="1" applyProtection="1">
      <alignment horizontal="center"/>
      <protection/>
    </xf>
    <xf numFmtId="0" fontId="0" fillId="0" borderId="0" xfId="0" applyFont="1" applyAlignment="1" applyProtection="1">
      <alignment horizontal="right"/>
      <protection/>
    </xf>
    <xf numFmtId="200" fontId="8" fillId="34" borderId="10" xfId="53" applyNumberFormat="1" applyFont="1" applyFill="1" applyBorder="1" applyAlignment="1" applyProtection="1">
      <alignment horizontal="right"/>
      <protection/>
    </xf>
    <xf numFmtId="0" fontId="0" fillId="0" borderId="10" xfId="0" applyBorder="1" applyAlignment="1" applyProtection="1">
      <alignment/>
      <protection/>
    </xf>
    <xf numFmtId="0" fontId="6" fillId="0" borderId="10" xfId="0" applyFont="1" applyBorder="1" applyAlignment="1" applyProtection="1">
      <alignment horizontal="center"/>
      <protection/>
    </xf>
    <xf numFmtId="3" fontId="7" fillId="0" borderId="10" xfId="47" applyNumberFormat="1" applyFont="1" applyBorder="1" applyAlignment="1" applyProtection="1">
      <alignment horizontal="center"/>
      <protection/>
    </xf>
    <xf numFmtId="200" fontId="1" fillId="0" borderId="10" xfId="53" applyNumberFormat="1" applyFont="1" applyBorder="1" applyAlignment="1" applyProtection="1">
      <alignment/>
      <protection/>
    </xf>
    <xf numFmtId="200" fontId="9" fillId="0" borderId="10" xfId="53" applyNumberFormat="1" applyFont="1" applyBorder="1" applyAlignment="1" applyProtection="1">
      <alignment horizontal="center"/>
      <protection/>
    </xf>
    <xf numFmtId="200" fontId="0" fillId="0" borderId="10" xfId="53" applyNumberFormat="1" applyFont="1" applyBorder="1" applyAlignment="1" applyProtection="1">
      <alignment horizontal="center"/>
      <protection/>
    </xf>
    <xf numFmtId="9" fontId="0" fillId="0" borderId="10" xfId="53" applyFont="1" applyBorder="1" applyAlignment="1" applyProtection="1">
      <alignment/>
      <protection/>
    </xf>
    <xf numFmtId="200" fontId="0" fillId="0" borderId="10" xfId="53" applyNumberFormat="1" applyFont="1" applyBorder="1" applyAlignment="1" applyProtection="1">
      <alignment/>
      <protection/>
    </xf>
    <xf numFmtId="9" fontId="0" fillId="0" borderId="0" xfId="53" applyFont="1" applyAlignment="1" applyProtection="1">
      <alignment/>
      <protection/>
    </xf>
    <xf numFmtId="200" fontId="0" fillId="0" borderId="0" xfId="0" applyNumberFormat="1" applyAlignment="1" applyProtection="1">
      <alignment/>
      <protection/>
    </xf>
    <xf numFmtId="4" fontId="0" fillId="0" borderId="0" xfId="47" applyNumberFormat="1" applyFont="1" applyAlignment="1" applyProtection="1">
      <alignment horizontal="center"/>
      <protection/>
    </xf>
    <xf numFmtId="200" fontId="17" fillId="0" borderId="0" xfId="53" applyNumberFormat="1" applyFont="1" applyAlignment="1" applyProtection="1">
      <alignment/>
      <protection/>
    </xf>
    <xf numFmtId="9" fontId="0" fillId="0" borderId="0" xfId="0" applyNumberFormat="1" applyAlignment="1" applyProtection="1">
      <alignment/>
      <protection/>
    </xf>
    <xf numFmtId="15" fontId="0" fillId="0" borderId="10" xfId="0" applyNumberFormat="1" applyBorder="1" applyAlignment="1" applyProtection="1">
      <alignment/>
      <protection locked="0"/>
    </xf>
    <xf numFmtId="0" fontId="10" fillId="0" borderId="0" xfId="0" applyFont="1" applyAlignment="1">
      <alignment horizontal="center"/>
    </xf>
    <xf numFmtId="0" fontId="11" fillId="0" borderId="0" xfId="0" applyFont="1"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2" fillId="0" borderId="0" xfId="0" applyFont="1" applyAlignment="1">
      <alignment horizontal="center"/>
    </xf>
    <xf numFmtId="0" fontId="68" fillId="36" borderId="26" xfId="0" applyFont="1" applyFill="1" applyBorder="1" applyAlignment="1">
      <alignment horizontal="center"/>
    </xf>
    <xf numFmtId="0" fontId="68" fillId="36" borderId="27" xfId="0" applyFont="1" applyFill="1" applyBorder="1" applyAlignment="1">
      <alignment horizontal="center"/>
    </xf>
    <xf numFmtId="0" fontId="68" fillId="36" borderId="28" xfId="0" applyFont="1" applyFill="1" applyBorder="1" applyAlignment="1">
      <alignment horizontal="center"/>
    </xf>
    <xf numFmtId="0" fontId="12" fillId="0" borderId="23" xfId="0" applyFont="1" applyBorder="1" applyAlignment="1">
      <alignment horizontal="left"/>
    </xf>
    <xf numFmtId="0" fontId="11" fillId="0" borderId="0" xfId="0" applyFont="1" applyAlignment="1">
      <alignment horizontal="left"/>
    </xf>
    <xf numFmtId="0" fontId="10" fillId="0" borderId="0" xfId="0" applyFont="1" applyAlignment="1">
      <alignment horizontal="left"/>
    </xf>
    <xf numFmtId="0" fontId="10" fillId="0" borderId="0" xfId="0" applyFont="1" applyAlignment="1" applyProtection="1">
      <alignment horizontal="left"/>
      <protection/>
    </xf>
    <xf numFmtId="0" fontId="12" fillId="0" borderId="23" xfId="0" applyFont="1" applyBorder="1" applyAlignment="1" applyProtection="1">
      <alignment horizontal="left"/>
      <protection/>
    </xf>
    <xf numFmtId="0" fontId="20" fillId="38" borderId="10" xfId="0" applyFont="1" applyFill="1" applyBorder="1" applyAlignment="1" applyProtection="1">
      <alignment horizontal="center"/>
      <protection/>
    </xf>
    <xf numFmtId="0" fontId="20" fillId="38" borderId="12" xfId="0" applyFont="1" applyFill="1" applyBorder="1" applyAlignment="1" applyProtection="1">
      <alignment horizontal="center" vertical="center"/>
      <protection/>
    </xf>
    <xf numFmtId="0" fontId="20" fillId="38" borderId="24" xfId="0" applyFont="1" applyFill="1" applyBorder="1" applyAlignment="1" applyProtection="1">
      <alignment horizontal="center" vertical="center"/>
      <protection/>
    </xf>
    <xf numFmtId="0" fontId="20" fillId="38" borderId="14" xfId="0" applyFont="1" applyFill="1" applyBorder="1" applyAlignment="1" applyProtection="1">
      <alignment horizontal="center" vertical="center"/>
      <protection/>
    </xf>
    <xf numFmtId="0" fontId="20" fillId="38" borderId="25" xfId="0" applyFont="1" applyFill="1" applyBorder="1" applyAlignment="1" applyProtection="1">
      <alignment horizontal="center" vertical="center"/>
      <protection/>
    </xf>
    <xf numFmtId="198" fontId="20" fillId="38" borderId="10" xfId="47" applyNumberFormat="1" applyFont="1" applyFill="1" applyBorder="1" applyAlignment="1" applyProtection="1">
      <alignment horizontal="center"/>
      <protection/>
    </xf>
    <xf numFmtId="0" fontId="20" fillId="38" borderId="16" xfId="0" applyFont="1" applyFill="1" applyBorder="1" applyAlignment="1" applyProtection="1">
      <alignment horizontal="center" vertical="center"/>
      <protection/>
    </xf>
    <xf numFmtId="0" fontId="20" fillId="38" borderId="22" xfId="0" applyFont="1" applyFill="1" applyBorder="1" applyAlignment="1" applyProtection="1">
      <alignment horizontal="center" vertical="center"/>
      <protection/>
    </xf>
    <xf numFmtId="0" fontId="14" fillId="0" borderId="29" xfId="0" applyFont="1" applyBorder="1" applyAlignment="1" applyProtection="1">
      <alignment horizontal="center"/>
      <protection locked="0"/>
    </xf>
    <xf numFmtId="0" fontId="14" fillId="0" borderId="30" xfId="0" applyFont="1" applyBorder="1" applyAlignment="1" applyProtection="1">
      <alignment horizontal="center"/>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Gráfica de Evaluación de Clima Social</a:t>
            </a:r>
          </a:p>
        </c:rich>
      </c:tx>
      <c:layout>
        <c:manualLayout>
          <c:xMode val="factor"/>
          <c:yMode val="factor"/>
          <c:x val="-0.01375"/>
          <c:y val="-0.018"/>
        </c:manualLayout>
      </c:layout>
      <c:spPr>
        <a:noFill/>
        <a:ln>
          <a:noFill/>
        </a:ln>
      </c:spPr>
    </c:title>
    <c:plotArea>
      <c:layout>
        <c:manualLayout>
          <c:xMode val="edge"/>
          <c:yMode val="edge"/>
          <c:x val="0"/>
          <c:y val="0.00875"/>
          <c:w val="0.96525"/>
          <c:h val="0.8805"/>
        </c:manualLayout>
      </c:layout>
      <c:lineChart>
        <c:grouping val="standard"/>
        <c:varyColors val="0"/>
        <c:ser>
          <c:idx val="0"/>
          <c:order val="0"/>
          <c:tx>
            <c:strRef>
              <c:f>Resultado!$K$11</c:f>
              <c:strCache>
                <c:ptCount val="1"/>
                <c:pt idx="0">
                  <c:v>Ideal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80"/>
                </a:solidFill>
              </a:ln>
            </c:spPr>
          </c:marker>
          <c:cat>
            <c:strRef>
              <c:f>Resultado!$J$12:$J$21</c:f>
              <c:strCache/>
            </c:strRef>
          </c:cat>
          <c:val>
            <c:numRef>
              <c:f>Resultado!$K$12:$K$21</c:f>
              <c:numCache/>
            </c:numRef>
          </c:val>
          <c:smooth val="0"/>
        </c:ser>
        <c:ser>
          <c:idx val="1"/>
          <c:order val="1"/>
          <c:tx>
            <c:strRef>
              <c:f>Resultado!$L$11</c:f>
              <c:strCache>
                <c:ptCount val="1"/>
                <c:pt idx="0">
                  <c:v>Real</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8080"/>
              </a:solidFill>
              <a:ln>
                <a:solidFill>
                  <a:srgbClr val="008080"/>
                </a:solidFill>
              </a:ln>
            </c:spPr>
          </c:marker>
          <c:dLbls>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LeaderLines val="1"/>
            <c:showPercent val="0"/>
          </c:dLbls>
          <c:cat>
            <c:strRef>
              <c:f>Resultado!$J$12:$J$21</c:f>
              <c:strCache/>
            </c:strRef>
          </c:cat>
          <c:val>
            <c:numRef>
              <c:f>Resultado!$L$12:$L$21</c:f>
              <c:numCache/>
            </c:numRef>
          </c:val>
          <c:smooth val="0"/>
        </c:ser>
        <c:marker val="1"/>
        <c:axId val="67070773"/>
        <c:axId val="66766046"/>
      </c:lineChart>
      <c:catAx>
        <c:axId val="6707077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6766046"/>
        <c:crosses val="autoZero"/>
        <c:auto val="1"/>
        <c:lblOffset val="100"/>
        <c:tickLblSkip val="1"/>
        <c:noMultiLvlLbl val="0"/>
      </c:catAx>
      <c:valAx>
        <c:axId val="66766046"/>
        <c:scaling>
          <c:orientation val="minMax"/>
          <c:max val="1"/>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7070773"/>
        <c:crossesAt val="1"/>
        <c:crossBetween val="between"/>
        <c:dispUnits/>
        <c:majorUnit val="0.25"/>
      </c:valAx>
      <c:spPr>
        <a:noFill/>
        <a:ln>
          <a:noFill/>
        </a:ln>
      </c:spPr>
    </c:plotArea>
    <c:legend>
      <c:legendPos val="b"/>
      <c:layout>
        <c:manualLayout>
          <c:xMode val="edge"/>
          <c:yMode val="edge"/>
          <c:x val="0.41725"/>
          <c:y val="0.9335"/>
          <c:w val="0.23025"/>
          <c:h val="0.05875"/>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Areas de Aplicación</a:t>
            </a:r>
          </a:p>
        </c:rich>
      </c:tx>
      <c:layout>
        <c:manualLayout>
          <c:xMode val="factor"/>
          <c:yMode val="factor"/>
          <c:x val="0.0055"/>
          <c:y val="0"/>
        </c:manualLayout>
      </c:layout>
      <c:spPr>
        <a:noFill/>
        <a:ln>
          <a:noFill/>
        </a:ln>
      </c:spPr>
    </c:title>
    <c:plotArea>
      <c:layout>
        <c:manualLayout>
          <c:xMode val="edge"/>
          <c:yMode val="edge"/>
          <c:x val="0.0125"/>
          <c:y val="0.12525"/>
          <c:w val="0.9635"/>
          <c:h val="0.78225"/>
        </c:manualLayout>
      </c:layout>
      <c:barChart>
        <c:barDir val="col"/>
        <c:grouping val="percentStacked"/>
        <c:varyColors val="0"/>
        <c:ser>
          <c:idx val="0"/>
          <c:order val="0"/>
          <c:tx>
            <c:strRef>
              <c:f>Resultado!$R$11</c:f>
              <c:strCache>
                <c:ptCount val="1"/>
                <c:pt idx="0">
                  <c:v>Actual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Resultado!$Q$12:$Q$21</c:f>
              <c:strCache/>
            </c:strRef>
          </c:cat>
          <c:val>
            <c:numRef>
              <c:f>Resultado!$R$12:$R$21</c:f>
              <c:numCache/>
            </c:numRef>
          </c:val>
        </c:ser>
        <c:ser>
          <c:idx val="1"/>
          <c:order val="1"/>
          <c:tx>
            <c:strRef>
              <c:f>Resultado!$S$11</c:f>
              <c:strCache>
                <c:ptCount val="1"/>
                <c:pt idx="0">
                  <c:v>Por Trabajar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Resultado!$Q$12:$Q$21</c:f>
              <c:strCache/>
            </c:strRef>
          </c:cat>
          <c:val>
            <c:numRef>
              <c:f>Resultado!$S$12:$S$21</c:f>
              <c:numCache/>
            </c:numRef>
          </c:val>
        </c:ser>
        <c:overlap val="100"/>
        <c:axId val="64023503"/>
        <c:axId val="39340616"/>
      </c:barChart>
      <c:catAx>
        <c:axId val="6402350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9340616"/>
        <c:crosses val="autoZero"/>
        <c:auto val="1"/>
        <c:lblOffset val="100"/>
        <c:tickLblSkip val="1"/>
        <c:noMultiLvlLbl val="0"/>
      </c:catAx>
      <c:valAx>
        <c:axId val="39340616"/>
        <c:scaling>
          <c:orientation val="minMax"/>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4023503"/>
        <c:crossesAt val="1"/>
        <c:crossBetween val="between"/>
        <c:dispUnits/>
        <c:majorUnit val="0.2"/>
      </c:valAx>
      <c:spPr>
        <a:noFill/>
        <a:ln>
          <a:noFill/>
        </a:ln>
      </c:spPr>
    </c:plotArea>
    <c:legend>
      <c:legendPos val="b"/>
      <c:layout>
        <c:manualLayout>
          <c:xMode val="edge"/>
          <c:yMode val="edge"/>
          <c:x val="0.442"/>
          <c:y val="0.9335"/>
          <c:w val="0.20825"/>
          <c:h val="0.05875"/>
        </c:manualLayout>
      </c:layout>
      <c:overlay val="0"/>
      <c:spPr>
        <a:solidFill>
          <a:srgbClr val="FFFFFF"/>
        </a:solidFill>
        <a:ln w="3175">
          <a:solidFill>
            <a:srgbClr val="000000"/>
          </a:solidFill>
        </a:ln>
      </c:spPr>
      <c:txPr>
        <a:bodyPr vert="horz" rot="0"/>
        <a:lstStyle/>
        <a:p>
          <a:pPr>
            <a:defRPr lang="en-US" cap="none" sz="57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2</xdr:col>
      <xdr:colOff>419100</xdr:colOff>
      <xdr:row>4</xdr:row>
      <xdr:rowOff>76200</xdr:rowOff>
    </xdr:to>
    <xdr:grpSp>
      <xdr:nvGrpSpPr>
        <xdr:cNvPr id="1" name="Group 101"/>
        <xdr:cNvGrpSpPr>
          <a:grpSpLocks noChangeAspect="1"/>
        </xdr:cNvGrpSpPr>
      </xdr:nvGrpSpPr>
      <xdr:grpSpPr>
        <a:xfrm>
          <a:off x="266700" y="85725"/>
          <a:ext cx="6858000" cy="1295400"/>
          <a:chOff x="28" y="9"/>
          <a:chExt cx="720" cy="136"/>
        </a:xfrm>
        <a:solidFill>
          <a:srgbClr val="FFFFFF"/>
        </a:solidFill>
      </xdr:grpSpPr>
      <xdr:sp>
        <xdr:nvSpPr>
          <xdr:cNvPr id="2" name="AutoShape 100"/>
          <xdr:cNvSpPr>
            <a:spLocks noChangeAspect="1"/>
          </xdr:cNvSpPr>
        </xdr:nvSpPr>
        <xdr:spPr>
          <a:xfrm>
            <a:off x="28" y="9"/>
            <a:ext cx="720" cy="117"/>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102"/>
          <xdr:cNvSpPr>
            <a:spLocks/>
          </xdr:cNvSpPr>
        </xdr:nvSpPr>
        <xdr:spPr>
          <a:xfrm>
            <a:off x="143" y="81"/>
            <a:ext cx="3" cy="19"/>
          </a:xfrm>
          <a:prstGeom prst="rect">
            <a:avLst/>
          </a:prstGeom>
          <a:noFill/>
          <a:ln w="9525" cmpd="sng">
            <a:noFill/>
          </a:ln>
        </xdr:spPr>
        <xdr:txBody>
          <a:bodyPr vertOverflow="clip" wrap="square" lIns="0" tIns="0" rIns="0" bIns="0">
            <a:spAutoFit/>
          </a:bodyPr>
          <a:p>
            <a:pPr algn="l">
              <a:defRPr/>
            </a:pPr>
            <a:r>
              <a:rPr lang="en-US" cap="none" sz="1100" b="0" i="1" u="none" baseline="0">
                <a:solidFill>
                  <a:srgbClr val="003366"/>
                </a:solidFill>
              </a:rPr>
              <a:t> </a:t>
            </a:r>
          </a:p>
        </xdr:txBody>
      </xdr:sp>
      <xdr:sp>
        <xdr:nvSpPr>
          <xdr:cNvPr id="4" name="Rectangle 103"/>
          <xdr:cNvSpPr>
            <a:spLocks/>
          </xdr:cNvSpPr>
        </xdr:nvSpPr>
        <xdr:spPr>
          <a:xfrm>
            <a:off x="411" y="9"/>
            <a:ext cx="1"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333399"/>
                </a:solidFill>
              </a:rPr>
              <a:t> </a:t>
            </a:r>
          </a:p>
        </xdr:txBody>
      </xdr:sp>
      <xdr:sp>
        <xdr:nvSpPr>
          <xdr:cNvPr id="5" name="Rectangle 104"/>
          <xdr:cNvSpPr>
            <a:spLocks/>
          </xdr:cNvSpPr>
        </xdr:nvSpPr>
        <xdr:spPr>
          <a:xfrm>
            <a:off x="332" y="19"/>
            <a:ext cx="194" cy="31"/>
          </a:xfrm>
          <a:prstGeom prst="rect">
            <a:avLst/>
          </a:prstGeom>
          <a:noFill/>
          <a:ln w="9525" cmpd="sng">
            <a:noFill/>
          </a:ln>
        </xdr:spPr>
        <xdr:txBody>
          <a:bodyPr vertOverflow="clip" wrap="square" lIns="0" tIns="0" rIns="0" bIns="0">
            <a:spAutoFit/>
          </a:bodyPr>
          <a:p>
            <a:pPr algn="l">
              <a:defRPr/>
            </a:pPr>
            <a:r>
              <a:rPr lang="en-US" cap="none" sz="1800" b="1" i="0" u="none" baseline="0">
                <a:solidFill>
                  <a:srgbClr val="333399"/>
                </a:solidFill>
              </a:rPr>
              <a:t>Negocios Inclusivos</a:t>
            </a:r>
          </a:p>
        </xdr:txBody>
      </xdr:sp>
      <xdr:sp>
        <xdr:nvSpPr>
          <xdr:cNvPr id="6" name="Rectangle 105"/>
          <xdr:cNvSpPr>
            <a:spLocks/>
          </xdr:cNvSpPr>
        </xdr:nvSpPr>
        <xdr:spPr>
          <a:xfrm>
            <a:off x="544" y="28"/>
            <a:ext cx="1"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333399"/>
                </a:solidFill>
              </a:rPr>
              <a:t> </a:t>
            </a:r>
          </a:p>
        </xdr:txBody>
      </xdr:sp>
      <xdr:sp>
        <xdr:nvSpPr>
          <xdr:cNvPr id="7" name="Rectangle 106"/>
          <xdr:cNvSpPr>
            <a:spLocks/>
          </xdr:cNvSpPr>
        </xdr:nvSpPr>
        <xdr:spPr>
          <a:xfrm>
            <a:off x="677" y="9"/>
            <a:ext cx="3" cy="19"/>
          </a:xfrm>
          <a:prstGeom prst="rect">
            <a:avLst/>
          </a:prstGeom>
          <a:noFill/>
          <a:ln w="9525" cmpd="sng">
            <a:noFill/>
          </a:ln>
        </xdr:spPr>
        <xdr:txBody>
          <a:bodyPr vertOverflow="clip" wrap="square" lIns="0" tIns="0" rIns="0" bIns="0">
            <a:spAutoFit/>
          </a:bodyPr>
          <a:p>
            <a:pPr algn="l">
              <a:defRPr/>
            </a:pPr>
            <a:r>
              <a:rPr lang="en-US" cap="none" sz="1100" b="0" i="1" u="none" baseline="0">
                <a:solidFill>
                  <a:srgbClr val="003366"/>
                </a:solidFill>
              </a:rPr>
              <a:t> </a:t>
            </a:r>
          </a:p>
        </xdr:txBody>
      </xdr:sp>
      <xdr:sp>
        <xdr:nvSpPr>
          <xdr:cNvPr id="8" name="Rectangle 107"/>
          <xdr:cNvSpPr>
            <a:spLocks/>
          </xdr:cNvSpPr>
        </xdr:nvSpPr>
        <xdr:spPr>
          <a:xfrm>
            <a:off x="589" y="26"/>
            <a:ext cx="1" cy="1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9" name="Rectangle 108"/>
          <xdr:cNvSpPr>
            <a:spLocks/>
          </xdr:cNvSpPr>
        </xdr:nvSpPr>
        <xdr:spPr>
          <a:xfrm>
            <a:off x="589" y="44"/>
            <a:ext cx="1" cy="1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10" name="Rectangle 109"/>
          <xdr:cNvSpPr>
            <a:spLocks/>
          </xdr:cNvSpPr>
        </xdr:nvSpPr>
        <xdr:spPr>
          <a:xfrm>
            <a:off x="330" y="94"/>
            <a:ext cx="53" cy="20"/>
          </a:xfrm>
          <a:prstGeom prst="rect">
            <a:avLst/>
          </a:prstGeom>
          <a:noFill/>
          <a:ln w="9525" cmpd="sng">
            <a:noFill/>
          </a:ln>
        </xdr:spPr>
        <xdr:txBody>
          <a:bodyPr vertOverflow="clip" wrap="square" lIns="0" tIns="0" rIns="0" bIns="0">
            <a:spAutoFit/>
          </a:bodyPr>
          <a:p>
            <a:pPr algn="l">
              <a:defRPr/>
            </a:pPr>
            <a:r>
              <a:rPr lang="en-US" cap="none" sz="1100" b="1" i="0" u="none" baseline="0">
                <a:solidFill>
                  <a:srgbClr val="000000"/>
                </a:solidFill>
              </a:rPr>
              <a:t>DBdeP-4</a:t>
            </a:r>
          </a:p>
        </xdr:txBody>
      </xdr:sp>
      <xdr:sp>
        <xdr:nvSpPr>
          <xdr:cNvPr id="11" name="Rectangle 110"/>
          <xdr:cNvSpPr>
            <a:spLocks/>
          </xdr:cNvSpPr>
        </xdr:nvSpPr>
        <xdr:spPr>
          <a:xfrm>
            <a:off x="348" y="105"/>
            <a:ext cx="4" cy="21"/>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333399"/>
                </a:solidFill>
              </a:rPr>
              <a:t>: </a:t>
            </a:r>
          </a:p>
        </xdr:txBody>
      </xdr:sp>
      <xdr:sp>
        <xdr:nvSpPr>
          <xdr:cNvPr id="12" name="Rectangle 111"/>
          <xdr:cNvSpPr>
            <a:spLocks/>
          </xdr:cNvSpPr>
        </xdr:nvSpPr>
        <xdr:spPr>
          <a:xfrm>
            <a:off x="399" y="94"/>
            <a:ext cx="142" cy="21"/>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333399"/>
                </a:solidFill>
              </a:rPr>
              <a:t>Clima Organizacional</a:t>
            </a:r>
          </a:p>
        </xdr:txBody>
      </xdr:sp>
      <xdr:sp>
        <xdr:nvSpPr>
          <xdr:cNvPr id="13" name="Rectangle 112"/>
          <xdr:cNvSpPr>
            <a:spLocks/>
          </xdr:cNvSpPr>
        </xdr:nvSpPr>
        <xdr:spPr>
          <a:xfrm>
            <a:off x="494" y="105"/>
            <a:ext cx="1"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333399"/>
                </a:solidFill>
              </a:rPr>
              <a:t> </a:t>
            </a:r>
          </a:p>
        </xdr:txBody>
      </xdr:sp>
      <xdr:sp>
        <xdr:nvSpPr>
          <xdr:cNvPr id="14" name="Rectangle 113"/>
          <xdr:cNvSpPr>
            <a:spLocks/>
          </xdr:cNvSpPr>
        </xdr:nvSpPr>
        <xdr:spPr>
          <a:xfrm>
            <a:off x="98" y="125"/>
            <a:ext cx="1" cy="2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5</xdr:col>
      <xdr:colOff>95250</xdr:colOff>
      <xdr:row>3</xdr:row>
      <xdr:rowOff>0</xdr:rowOff>
    </xdr:to>
    <xdr:grpSp>
      <xdr:nvGrpSpPr>
        <xdr:cNvPr id="1" name="Group 101"/>
        <xdr:cNvGrpSpPr>
          <a:grpSpLocks noChangeAspect="1"/>
        </xdr:cNvGrpSpPr>
      </xdr:nvGrpSpPr>
      <xdr:grpSpPr>
        <a:xfrm>
          <a:off x="0" y="95250"/>
          <a:ext cx="6848475" cy="1295400"/>
          <a:chOff x="28" y="9"/>
          <a:chExt cx="720" cy="136"/>
        </a:xfrm>
        <a:solidFill>
          <a:srgbClr val="FFFFFF"/>
        </a:solidFill>
      </xdr:grpSpPr>
      <xdr:sp>
        <xdr:nvSpPr>
          <xdr:cNvPr id="2" name="AutoShape 100"/>
          <xdr:cNvSpPr>
            <a:spLocks noChangeAspect="1"/>
          </xdr:cNvSpPr>
        </xdr:nvSpPr>
        <xdr:spPr>
          <a:xfrm>
            <a:off x="28" y="9"/>
            <a:ext cx="720" cy="117"/>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3" name="Rectangle 102"/>
          <xdr:cNvSpPr>
            <a:spLocks/>
          </xdr:cNvSpPr>
        </xdr:nvSpPr>
        <xdr:spPr>
          <a:xfrm>
            <a:off x="143" y="82"/>
            <a:ext cx="7" cy="18"/>
          </a:xfrm>
          <a:prstGeom prst="rect">
            <a:avLst/>
          </a:prstGeom>
          <a:noFill/>
          <a:ln w="9525" cmpd="sng">
            <a:noFill/>
          </a:ln>
        </xdr:spPr>
        <xdr:txBody>
          <a:bodyPr vertOverflow="clip" wrap="square" lIns="0" tIns="0" rIns="0" bIns="0">
            <a:spAutoFit/>
          </a:bodyPr>
          <a:p>
            <a:pPr algn="l">
              <a:defRPr/>
            </a:pPr>
            <a:r>
              <a:rPr lang="en-US" cap="none" sz="1100" b="0" i="1" u="none" baseline="0">
                <a:solidFill>
                  <a:srgbClr val="003366"/>
                </a:solidFill>
              </a:rPr>
              <a:t> </a:t>
            </a:r>
          </a:p>
        </xdr:txBody>
      </xdr:sp>
      <xdr:sp>
        <xdr:nvSpPr>
          <xdr:cNvPr id="4" name="Rectangle 103"/>
          <xdr:cNvSpPr>
            <a:spLocks/>
          </xdr:cNvSpPr>
        </xdr:nvSpPr>
        <xdr:spPr>
          <a:xfrm>
            <a:off x="410" y="9"/>
            <a:ext cx="1"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333399"/>
                </a:solidFill>
              </a:rPr>
              <a:t> </a:t>
            </a:r>
          </a:p>
        </xdr:txBody>
      </xdr:sp>
      <xdr:sp>
        <xdr:nvSpPr>
          <xdr:cNvPr id="5" name="Rectangle 104"/>
          <xdr:cNvSpPr>
            <a:spLocks/>
          </xdr:cNvSpPr>
        </xdr:nvSpPr>
        <xdr:spPr>
          <a:xfrm>
            <a:off x="336" y="35"/>
            <a:ext cx="196" cy="31"/>
          </a:xfrm>
          <a:prstGeom prst="rect">
            <a:avLst/>
          </a:prstGeom>
          <a:noFill/>
          <a:ln w="9525" cmpd="sng">
            <a:noFill/>
          </a:ln>
        </xdr:spPr>
        <xdr:txBody>
          <a:bodyPr vertOverflow="clip" wrap="square" lIns="0" tIns="0" rIns="0" bIns="0">
            <a:spAutoFit/>
          </a:bodyPr>
          <a:p>
            <a:pPr algn="l">
              <a:defRPr/>
            </a:pPr>
            <a:r>
              <a:rPr lang="en-US" cap="none" sz="1800" b="1" i="0" u="none" baseline="0">
                <a:solidFill>
                  <a:srgbClr val="333399"/>
                </a:solidFill>
              </a:rPr>
              <a:t>Negocios Inclusivos</a:t>
            </a:r>
          </a:p>
        </xdr:txBody>
      </xdr:sp>
      <xdr:sp>
        <xdr:nvSpPr>
          <xdr:cNvPr id="6" name="Rectangle 105"/>
          <xdr:cNvSpPr>
            <a:spLocks/>
          </xdr:cNvSpPr>
        </xdr:nvSpPr>
        <xdr:spPr>
          <a:xfrm>
            <a:off x="544" y="28"/>
            <a:ext cx="1"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333399"/>
                </a:solidFill>
              </a:rPr>
              <a:t> </a:t>
            </a:r>
          </a:p>
        </xdr:txBody>
      </xdr:sp>
      <xdr:sp>
        <xdr:nvSpPr>
          <xdr:cNvPr id="7" name="Rectangle 106"/>
          <xdr:cNvSpPr>
            <a:spLocks/>
          </xdr:cNvSpPr>
        </xdr:nvSpPr>
        <xdr:spPr>
          <a:xfrm>
            <a:off x="676" y="9"/>
            <a:ext cx="7" cy="19"/>
          </a:xfrm>
          <a:prstGeom prst="rect">
            <a:avLst/>
          </a:prstGeom>
          <a:noFill/>
          <a:ln w="9525" cmpd="sng">
            <a:noFill/>
          </a:ln>
        </xdr:spPr>
        <xdr:txBody>
          <a:bodyPr vertOverflow="clip" wrap="square" lIns="0" tIns="0" rIns="0" bIns="0">
            <a:spAutoFit/>
          </a:bodyPr>
          <a:p>
            <a:pPr algn="l">
              <a:defRPr/>
            </a:pPr>
            <a:r>
              <a:rPr lang="en-US" cap="none" sz="1100" b="0" i="1" u="none" baseline="0">
                <a:solidFill>
                  <a:srgbClr val="003366"/>
                </a:solidFill>
              </a:rPr>
              <a:t> </a:t>
            </a:r>
          </a:p>
        </xdr:txBody>
      </xdr:sp>
      <xdr:sp>
        <xdr:nvSpPr>
          <xdr:cNvPr id="8" name="Rectangle 107"/>
          <xdr:cNvSpPr>
            <a:spLocks/>
          </xdr:cNvSpPr>
        </xdr:nvSpPr>
        <xdr:spPr>
          <a:xfrm>
            <a:off x="590" y="26"/>
            <a:ext cx="1" cy="19"/>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9" name="Rectangle 108"/>
          <xdr:cNvSpPr>
            <a:spLocks/>
          </xdr:cNvSpPr>
        </xdr:nvSpPr>
        <xdr:spPr>
          <a:xfrm>
            <a:off x="590" y="45"/>
            <a:ext cx="1" cy="18"/>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sp>
        <xdr:nvSpPr>
          <xdr:cNvPr id="10" name="Rectangle 109"/>
          <xdr:cNvSpPr>
            <a:spLocks/>
          </xdr:cNvSpPr>
        </xdr:nvSpPr>
        <xdr:spPr>
          <a:xfrm>
            <a:off x="329" y="95"/>
            <a:ext cx="74" cy="20"/>
          </a:xfrm>
          <a:prstGeom prst="rect">
            <a:avLst/>
          </a:prstGeom>
          <a:noFill/>
          <a:ln w="9525" cmpd="sng">
            <a:noFill/>
          </a:ln>
        </xdr:spPr>
        <xdr:txBody>
          <a:bodyPr vertOverflow="clip" wrap="square" lIns="0" tIns="0" rIns="0" bIns="0">
            <a:spAutoFit/>
          </a:bodyPr>
          <a:p>
            <a:pPr algn="l">
              <a:defRPr/>
            </a:pPr>
            <a:r>
              <a:rPr lang="en-US" cap="none" sz="1100" b="1" i="0" u="none" baseline="0">
                <a:solidFill>
                  <a:srgbClr val="000000"/>
                </a:solidFill>
              </a:rPr>
              <a:t>DBdeP-4</a:t>
            </a:r>
          </a:p>
        </xdr:txBody>
      </xdr:sp>
      <xdr:sp>
        <xdr:nvSpPr>
          <xdr:cNvPr id="11" name="Rectangle 110"/>
          <xdr:cNvSpPr>
            <a:spLocks/>
          </xdr:cNvSpPr>
        </xdr:nvSpPr>
        <xdr:spPr>
          <a:xfrm>
            <a:off x="346" y="105"/>
            <a:ext cx="4" cy="21"/>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333399"/>
                </a:solidFill>
              </a:rPr>
              <a:t>: </a:t>
            </a:r>
          </a:p>
        </xdr:txBody>
      </xdr:sp>
      <xdr:sp>
        <xdr:nvSpPr>
          <xdr:cNvPr id="12" name="Rectangle 111"/>
          <xdr:cNvSpPr>
            <a:spLocks/>
          </xdr:cNvSpPr>
        </xdr:nvSpPr>
        <xdr:spPr>
          <a:xfrm>
            <a:off x="399" y="95"/>
            <a:ext cx="136" cy="21"/>
          </a:xfrm>
          <a:prstGeom prst="rect">
            <a:avLst/>
          </a:prstGeom>
          <a:noFill/>
          <a:ln w="9525" cmpd="sng">
            <a:noFill/>
          </a:ln>
        </xdr:spPr>
        <xdr:txBody>
          <a:bodyPr vertOverflow="clip" wrap="square" lIns="0" tIns="0" rIns="0" bIns="0">
            <a:spAutoFit/>
          </a:bodyPr>
          <a:p>
            <a:pPr algn="l">
              <a:defRPr/>
            </a:pPr>
            <a:r>
              <a:rPr lang="en-US" cap="none" sz="1200" b="1" i="0" u="none" baseline="0">
                <a:solidFill>
                  <a:srgbClr val="333399"/>
                </a:solidFill>
              </a:rPr>
              <a:t>Clima Organizacional</a:t>
            </a:r>
          </a:p>
        </xdr:txBody>
      </xdr:sp>
      <xdr:sp>
        <xdr:nvSpPr>
          <xdr:cNvPr id="13" name="Rectangle 112"/>
          <xdr:cNvSpPr>
            <a:spLocks/>
          </xdr:cNvSpPr>
        </xdr:nvSpPr>
        <xdr:spPr>
          <a:xfrm>
            <a:off x="494" y="105"/>
            <a:ext cx="1" cy="21"/>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333399"/>
                </a:solidFill>
              </a:rPr>
              <a:t> </a:t>
            </a:r>
          </a:p>
        </xdr:txBody>
      </xdr:sp>
      <xdr:sp>
        <xdr:nvSpPr>
          <xdr:cNvPr id="14" name="Rectangle 113"/>
          <xdr:cNvSpPr>
            <a:spLocks/>
          </xdr:cNvSpPr>
        </xdr:nvSpPr>
        <xdr:spPr>
          <a:xfrm>
            <a:off x="97" y="125"/>
            <a:ext cx="1" cy="20"/>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714375</xdr:colOff>
      <xdr:row>0</xdr:row>
      <xdr:rowOff>0</xdr:rowOff>
    </xdr:to>
    <xdr:sp>
      <xdr:nvSpPr>
        <xdr:cNvPr id="1" name="Rectangle 1"/>
        <xdr:cNvSpPr>
          <a:spLocks/>
        </xdr:cNvSpPr>
      </xdr:nvSpPr>
      <xdr:spPr>
        <a:xfrm>
          <a:off x="0" y="0"/>
          <a:ext cx="10239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21</xdr:row>
      <xdr:rowOff>66675</xdr:rowOff>
    </xdr:from>
    <xdr:to>
      <xdr:col>7</xdr:col>
      <xdr:colOff>0</xdr:colOff>
      <xdr:row>44</xdr:row>
      <xdr:rowOff>152400</xdr:rowOff>
    </xdr:to>
    <xdr:graphicFrame>
      <xdr:nvGraphicFramePr>
        <xdr:cNvPr id="2" name="Chart 9"/>
        <xdr:cNvGraphicFramePr/>
      </xdr:nvGraphicFramePr>
      <xdr:xfrm>
        <a:off x="9525" y="4429125"/>
        <a:ext cx="4924425" cy="3810000"/>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21</xdr:row>
      <xdr:rowOff>66675</xdr:rowOff>
    </xdr:from>
    <xdr:to>
      <xdr:col>15</xdr:col>
      <xdr:colOff>0</xdr:colOff>
      <xdr:row>44</xdr:row>
      <xdr:rowOff>152400</xdr:rowOff>
    </xdr:to>
    <xdr:graphicFrame>
      <xdr:nvGraphicFramePr>
        <xdr:cNvPr id="3" name="Chart 10"/>
        <xdr:cNvGraphicFramePr/>
      </xdr:nvGraphicFramePr>
      <xdr:xfrm>
        <a:off x="4943475" y="4429125"/>
        <a:ext cx="5343525" cy="3810000"/>
      </xdr:xfrm>
      <a:graphic>
        <a:graphicData uri="http://schemas.openxmlformats.org/drawingml/2006/chart">
          <c:chart xmlns:c="http://schemas.openxmlformats.org/drawingml/2006/chart" r:id="rId2"/>
        </a:graphicData>
      </a:graphic>
    </xdr:graphicFrame>
    <xdr:clientData/>
  </xdr:twoCellAnchor>
  <xdr:twoCellAnchor>
    <xdr:from>
      <xdr:col>14</xdr:col>
      <xdr:colOff>257175</xdr:colOff>
      <xdr:row>0</xdr:row>
      <xdr:rowOff>0</xdr:rowOff>
    </xdr:from>
    <xdr:to>
      <xdr:col>14</xdr:col>
      <xdr:colOff>638175</xdr:colOff>
      <xdr:row>0</xdr:row>
      <xdr:rowOff>0</xdr:rowOff>
    </xdr:to>
    <xdr:pic>
      <xdr:nvPicPr>
        <xdr:cNvPr id="4" name="Picture 12" descr="LogoUNDPMex"/>
        <xdr:cNvPicPr preferRelativeResize="1">
          <a:picLocks noChangeAspect="1"/>
        </xdr:cNvPicPr>
      </xdr:nvPicPr>
      <xdr:blipFill>
        <a:blip r:embed="rId3"/>
        <a:stretch>
          <a:fillRect/>
        </a:stretch>
      </xdr:blipFill>
      <xdr:spPr>
        <a:xfrm>
          <a:off x="9782175" y="0"/>
          <a:ext cx="381000" cy="0"/>
        </a:xfrm>
        <a:prstGeom prst="rect">
          <a:avLst/>
        </a:prstGeom>
        <a:noFill/>
        <a:ln w="9525" cmpd="sng">
          <a:noFill/>
        </a:ln>
      </xdr:spPr>
    </xdr:pic>
    <xdr:clientData/>
  </xdr:twoCellAnchor>
  <xdr:twoCellAnchor>
    <xdr:from>
      <xdr:col>0</xdr:col>
      <xdr:colOff>0</xdr:colOff>
      <xdr:row>0</xdr:row>
      <xdr:rowOff>0</xdr:rowOff>
    </xdr:from>
    <xdr:to>
      <xdr:col>14</xdr:col>
      <xdr:colOff>714375</xdr:colOff>
      <xdr:row>0</xdr:row>
      <xdr:rowOff>0</xdr:rowOff>
    </xdr:to>
    <xdr:sp>
      <xdr:nvSpPr>
        <xdr:cNvPr id="5" name="Rectangle 13"/>
        <xdr:cNvSpPr>
          <a:spLocks/>
        </xdr:cNvSpPr>
      </xdr:nvSpPr>
      <xdr:spPr>
        <a:xfrm>
          <a:off x="0" y="0"/>
          <a:ext cx="102393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117"/>
  <sheetViews>
    <sheetView showGridLines="0" tabSelected="1" view="pageBreakPreview" zoomScaleSheetLayoutView="100" zoomScalePageLayoutView="0" workbookViewId="0" topLeftCell="A64">
      <selection activeCell="C12" sqref="C12"/>
    </sheetView>
  </sheetViews>
  <sheetFormatPr defaultColWidth="11.421875" defaultRowHeight="12.75"/>
  <cols>
    <col min="1" max="1" width="4.00390625" style="1" customWidth="1"/>
    <col min="2" max="2" width="96.57421875" style="0" customWidth="1"/>
    <col min="3" max="3" width="10.8515625" style="0" customWidth="1"/>
    <col min="4" max="4" width="10.57421875" style="0" customWidth="1"/>
  </cols>
  <sheetData>
    <row r="1" spans="1:12" ht="19.5">
      <c r="A1" s="81"/>
      <c r="B1" s="81"/>
      <c r="C1" s="81"/>
      <c r="D1" s="81"/>
      <c r="E1" s="33"/>
      <c r="F1" s="33"/>
      <c r="G1" s="33"/>
      <c r="H1" s="33"/>
      <c r="I1" s="33"/>
      <c r="J1" s="33"/>
      <c r="K1" s="33"/>
      <c r="L1" s="31"/>
    </row>
    <row r="2" spans="1:12" ht="48" customHeight="1">
      <c r="A2" s="35"/>
      <c r="B2" s="35"/>
      <c r="C2" s="35"/>
      <c r="D2" s="35"/>
      <c r="E2" s="31"/>
      <c r="F2" s="31"/>
      <c r="G2" s="31"/>
      <c r="H2" s="31"/>
      <c r="I2" s="31"/>
      <c r="J2" s="31"/>
      <c r="K2" s="31"/>
      <c r="L2" s="31"/>
    </row>
    <row r="3" spans="1:12" ht="19.5">
      <c r="A3" s="82"/>
      <c r="B3" s="82"/>
      <c r="C3" s="82"/>
      <c r="D3" s="82"/>
      <c r="E3" s="31"/>
      <c r="F3" s="31"/>
      <c r="G3" s="31"/>
      <c r="H3" s="31"/>
      <c r="I3" s="31"/>
      <c r="J3" s="31"/>
      <c r="K3" s="31"/>
      <c r="L3" s="31"/>
    </row>
    <row r="4" spans="1:4" ht="15.75" thickBot="1">
      <c r="A4" s="82"/>
      <c r="B4" s="82"/>
      <c r="C4" s="82"/>
      <c r="D4" s="82"/>
    </row>
    <row r="5" spans="1:4" ht="15" thickBot="1">
      <c r="A5" s="86" t="s">
        <v>140</v>
      </c>
      <c r="B5" s="87"/>
      <c r="C5" s="87"/>
      <c r="D5" s="88"/>
    </row>
    <row r="6" spans="2:4" ht="15">
      <c r="B6" s="85" t="s">
        <v>152</v>
      </c>
      <c r="C6" s="85"/>
      <c r="D6" s="85"/>
    </row>
    <row r="7" spans="2:4" ht="24.75" customHeight="1">
      <c r="B7" s="4" t="s">
        <v>95</v>
      </c>
      <c r="C7" s="3"/>
      <c r="D7" s="3"/>
    </row>
    <row r="8" spans="2:4" ht="42.75" customHeight="1">
      <c r="B8" s="83" t="s">
        <v>91</v>
      </c>
      <c r="C8" s="84"/>
      <c r="D8" s="84"/>
    </row>
    <row r="9" spans="2:4" ht="41.25" customHeight="1">
      <c r="B9" s="83" t="s">
        <v>92</v>
      </c>
      <c r="C9" s="84"/>
      <c r="D9" s="84"/>
    </row>
    <row r="10" spans="2:4" ht="33" customHeight="1">
      <c r="B10" s="83" t="s">
        <v>90</v>
      </c>
      <c r="C10" s="84"/>
      <c r="D10" s="84"/>
    </row>
    <row r="11" spans="3:4" ht="15">
      <c r="C11" s="34" t="s">
        <v>93</v>
      </c>
      <c r="D11" s="34" t="s">
        <v>94</v>
      </c>
    </row>
    <row r="12" spans="1:4" ht="12.75">
      <c r="A12" s="21">
        <v>1</v>
      </c>
      <c r="B12" s="2" t="s">
        <v>0</v>
      </c>
      <c r="C12" s="38"/>
      <c r="D12" s="38"/>
    </row>
    <row r="13" spans="1:4" ht="12.75">
      <c r="A13" s="21">
        <v>2</v>
      </c>
      <c r="B13" s="2" t="s">
        <v>1</v>
      </c>
      <c r="C13" s="38"/>
      <c r="D13" s="38"/>
    </row>
    <row r="14" spans="1:4" ht="12.75">
      <c r="A14" s="21">
        <v>3</v>
      </c>
      <c r="B14" s="2" t="s">
        <v>2</v>
      </c>
      <c r="C14" s="38"/>
      <c r="D14" s="38"/>
    </row>
    <row r="15" spans="1:4" ht="12.75">
      <c r="A15" s="21">
        <v>4</v>
      </c>
      <c r="B15" s="2" t="s">
        <v>3</v>
      </c>
      <c r="C15" s="38"/>
      <c r="D15" s="38"/>
    </row>
    <row r="16" spans="1:4" ht="12.75">
      <c r="A16" s="21">
        <v>5</v>
      </c>
      <c r="B16" s="2" t="s">
        <v>27</v>
      </c>
      <c r="C16" s="38"/>
      <c r="D16" s="38"/>
    </row>
    <row r="17" spans="1:4" ht="12.75">
      <c r="A17" s="21">
        <v>6</v>
      </c>
      <c r="B17" s="2" t="s">
        <v>28</v>
      </c>
      <c r="C17" s="38"/>
      <c r="D17" s="38"/>
    </row>
    <row r="18" spans="1:4" ht="12.75">
      <c r="A18" s="21">
        <v>7</v>
      </c>
      <c r="B18" s="2" t="s">
        <v>29</v>
      </c>
      <c r="C18" s="38"/>
      <c r="D18" s="38"/>
    </row>
    <row r="19" spans="1:4" ht="12.75">
      <c r="A19" s="21">
        <v>8</v>
      </c>
      <c r="B19" s="2" t="s">
        <v>4</v>
      </c>
      <c r="C19" s="38"/>
      <c r="D19" s="38"/>
    </row>
    <row r="20" spans="1:4" ht="12.75">
      <c r="A20" s="21">
        <v>9</v>
      </c>
      <c r="B20" s="2" t="s">
        <v>5</v>
      </c>
      <c r="C20" s="38"/>
      <c r="D20" s="38"/>
    </row>
    <row r="21" spans="1:4" ht="12.75">
      <c r="A21" s="21">
        <v>10</v>
      </c>
      <c r="B21" s="2" t="s">
        <v>6</v>
      </c>
      <c r="C21" s="38"/>
      <c r="D21" s="38"/>
    </row>
    <row r="22" spans="1:4" ht="12.75">
      <c r="A22" s="36"/>
      <c r="B22" s="20"/>
      <c r="C22" s="20"/>
      <c r="D22" s="20"/>
    </row>
    <row r="24" spans="1:4" ht="12.75">
      <c r="A24" s="21">
        <v>11</v>
      </c>
      <c r="B24" s="2" t="s">
        <v>20</v>
      </c>
      <c r="C24" s="38"/>
      <c r="D24" s="38"/>
    </row>
    <row r="25" spans="1:4" ht="12.75">
      <c r="A25" s="21">
        <v>12</v>
      </c>
      <c r="B25" s="2" t="s">
        <v>7</v>
      </c>
      <c r="C25" s="38"/>
      <c r="D25" s="38"/>
    </row>
    <row r="26" spans="1:4" ht="12.75">
      <c r="A26" s="21">
        <v>13</v>
      </c>
      <c r="B26" s="2" t="s">
        <v>8</v>
      </c>
      <c r="C26" s="38"/>
      <c r="D26" s="38"/>
    </row>
    <row r="27" spans="1:4" ht="12.75">
      <c r="A27" s="21">
        <v>14</v>
      </c>
      <c r="B27" s="2" t="s">
        <v>9</v>
      </c>
      <c r="C27" s="38"/>
      <c r="D27" s="38"/>
    </row>
    <row r="28" spans="1:4" ht="12.75">
      <c r="A28" s="21">
        <v>15</v>
      </c>
      <c r="B28" s="2" t="s">
        <v>10</v>
      </c>
      <c r="C28" s="38"/>
      <c r="D28" s="38"/>
    </row>
    <row r="29" spans="1:4" ht="12.75">
      <c r="A29" s="21">
        <v>16</v>
      </c>
      <c r="B29" s="2" t="s">
        <v>12</v>
      </c>
      <c r="C29" s="38"/>
      <c r="D29" s="38"/>
    </row>
    <row r="30" spans="1:4" ht="12.75">
      <c r="A30" s="21">
        <v>17</v>
      </c>
      <c r="B30" s="2" t="s">
        <v>21</v>
      </c>
      <c r="C30" s="38"/>
      <c r="D30" s="38"/>
    </row>
    <row r="31" spans="1:4" ht="12.75">
      <c r="A31" s="21">
        <v>18</v>
      </c>
      <c r="B31" s="2" t="s">
        <v>11</v>
      </c>
      <c r="C31" s="38"/>
      <c r="D31" s="38"/>
    </row>
    <row r="32" spans="1:4" ht="12.75">
      <c r="A32" s="21">
        <v>19</v>
      </c>
      <c r="B32" s="2" t="s">
        <v>22</v>
      </c>
      <c r="C32" s="38"/>
      <c r="D32" s="38"/>
    </row>
    <row r="33" spans="1:4" ht="12.75">
      <c r="A33" s="21">
        <v>20</v>
      </c>
      <c r="B33" s="2" t="s">
        <v>23</v>
      </c>
      <c r="C33" s="38"/>
      <c r="D33" s="38"/>
    </row>
    <row r="34" spans="1:4" ht="12.75">
      <c r="A34" s="36"/>
      <c r="B34" s="20"/>
      <c r="C34" s="20"/>
      <c r="D34" s="20"/>
    </row>
    <row r="36" spans="1:4" ht="12.75">
      <c r="A36" s="21">
        <v>21</v>
      </c>
      <c r="B36" s="2" t="s">
        <v>13</v>
      </c>
      <c r="C36" s="38"/>
      <c r="D36" s="38"/>
    </row>
    <row r="37" spans="1:4" ht="12.75">
      <c r="A37" s="21">
        <v>22</v>
      </c>
      <c r="B37" s="2" t="s">
        <v>24</v>
      </c>
      <c r="C37" s="38"/>
      <c r="D37" s="38"/>
    </row>
    <row r="38" spans="1:4" ht="12.75">
      <c r="A38" s="21">
        <v>23</v>
      </c>
      <c r="B38" s="2" t="s">
        <v>25</v>
      </c>
      <c r="C38" s="38"/>
      <c r="D38" s="38"/>
    </row>
    <row r="39" spans="1:4" ht="12.75">
      <c r="A39" s="21">
        <v>24</v>
      </c>
      <c r="B39" s="2" t="s">
        <v>14</v>
      </c>
      <c r="C39" s="38"/>
      <c r="D39" s="38"/>
    </row>
    <row r="40" spans="1:4" ht="12.75">
      <c r="A40" s="21">
        <v>25</v>
      </c>
      <c r="B40" s="2" t="s">
        <v>15</v>
      </c>
      <c r="C40" s="38"/>
      <c r="D40" s="38"/>
    </row>
    <row r="41" spans="1:4" ht="12.75">
      <c r="A41" s="21">
        <v>26</v>
      </c>
      <c r="B41" s="2" t="s">
        <v>16</v>
      </c>
      <c r="C41" s="38"/>
      <c r="D41" s="38"/>
    </row>
    <row r="42" spans="1:4" ht="12.75">
      <c r="A42" s="21">
        <v>27</v>
      </c>
      <c r="B42" s="2" t="s">
        <v>17</v>
      </c>
      <c r="C42" s="38"/>
      <c r="D42" s="38"/>
    </row>
    <row r="43" spans="1:4" ht="12.75">
      <c r="A43" s="21">
        <v>28</v>
      </c>
      <c r="B43" s="2" t="s">
        <v>18</v>
      </c>
      <c r="C43" s="38"/>
      <c r="D43" s="38"/>
    </row>
    <row r="44" spans="1:4" ht="12.75">
      <c r="A44" s="21">
        <v>29</v>
      </c>
      <c r="B44" s="2" t="s">
        <v>19</v>
      </c>
      <c r="C44" s="38"/>
      <c r="D44" s="38"/>
    </row>
    <row r="45" spans="1:4" ht="12.75">
      <c r="A45" s="21">
        <v>30</v>
      </c>
      <c r="B45" s="2" t="s">
        <v>26</v>
      </c>
      <c r="C45" s="38"/>
      <c r="D45" s="38"/>
    </row>
    <row r="47" spans="1:4" ht="12.75">
      <c r="A47" s="1">
        <v>31</v>
      </c>
      <c r="B47" s="23" t="s">
        <v>30</v>
      </c>
      <c r="C47" s="38"/>
      <c r="D47" s="38"/>
    </row>
    <row r="48" spans="1:4" ht="12.75">
      <c r="A48" s="1">
        <v>32</v>
      </c>
      <c r="B48" s="24" t="s">
        <v>31</v>
      </c>
      <c r="C48" s="38"/>
      <c r="D48" s="38"/>
    </row>
    <row r="49" spans="1:4" ht="12.75">
      <c r="A49" s="1">
        <v>33</v>
      </c>
      <c r="B49" s="24" t="s">
        <v>32</v>
      </c>
      <c r="C49" s="38"/>
      <c r="D49" s="38"/>
    </row>
    <row r="50" spans="1:4" ht="12.75">
      <c r="A50" s="1">
        <v>34</v>
      </c>
      <c r="B50" s="24" t="s">
        <v>33</v>
      </c>
      <c r="C50" s="38"/>
      <c r="D50" s="38"/>
    </row>
    <row r="51" spans="1:4" ht="12.75">
      <c r="A51" s="1">
        <v>35</v>
      </c>
      <c r="B51" s="24" t="s">
        <v>50</v>
      </c>
      <c r="C51" s="38"/>
      <c r="D51" s="38"/>
    </row>
    <row r="52" spans="1:4" ht="12.75">
      <c r="A52" s="1">
        <v>36</v>
      </c>
      <c r="B52" s="24" t="s">
        <v>34</v>
      </c>
      <c r="C52" s="38"/>
      <c r="D52" s="38"/>
    </row>
    <row r="53" spans="1:4" ht="12.75">
      <c r="A53" s="1">
        <v>37</v>
      </c>
      <c r="B53" s="24" t="s">
        <v>51</v>
      </c>
      <c r="C53" s="38"/>
      <c r="D53" s="38"/>
    </row>
    <row r="54" spans="1:4" ht="12.75">
      <c r="A54" s="1">
        <v>38</v>
      </c>
      <c r="B54" s="24" t="s">
        <v>35</v>
      </c>
      <c r="C54" s="38"/>
      <c r="D54" s="38"/>
    </row>
    <row r="55" spans="1:4" ht="12.75">
      <c r="A55" s="1">
        <v>39</v>
      </c>
      <c r="B55" s="24" t="s">
        <v>36</v>
      </c>
      <c r="C55" s="38"/>
      <c r="D55" s="38"/>
    </row>
    <row r="56" spans="1:4" ht="12.75">
      <c r="A56" s="1">
        <v>40</v>
      </c>
      <c r="B56" s="24" t="s">
        <v>37</v>
      </c>
      <c r="C56" s="38"/>
      <c r="D56" s="38"/>
    </row>
    <row r="57" spans="2:4" ht="12.75">
      <c r="B57" s="20"/>
      <c r="C57" s="20"/>
      <c r="D57" s="20"/>
    </row>
    <row r="59" spans="3:4" ht="15">
      <c r="C59" s="34" t="s">
        <v>93</v>
      </c>
      <c r="D59" s="34" t="s">
        <v>94</v>
      </c>
    </row>
    <row r="60" spans="1:4" ht="12.75">
      <c r="A60" s="21">
        <v>41</v>
      </c>
      <c r="B60" s="2" t="s">
        <v>38</v>
      </c>
      <c r="C60" s="38"/>
      <c r="D60" s="38"/>
    </row>
    <row r="61" spans="1:4" ht="12.75">
      <c r="A61" s="21">
        <v>42</v>
      </c>
      <c r="B61" s="2" t="s">
        <v>39</v>
      </c>
      <c r="C61" s="38"/>
      <c r="D61" s="38"/>
    </row>
    <row r="62" spans="1:4" ht="12.75">
      <c r="A62" s="21">
        <v>43</v>
      </c>
      <c r="B62" s="2" t="s">
        <v>52</v>
      </c>
      <c r="C62" s="38"/>
      <c r="D62" s="38"/>
    </row>
    <row r="63" spans="1:4" ht="12.75">
      <c r="A63" s="21">
        <v>44</v>
      </c>
      <c r="B63" s="2" t="s">
        <v>40</v>
      </c>
      <c r="C63" s="38"/>
      <c r="D63" s="38"/>
    </row>
    <row r="64" spans="1:4" ht="12.75">
      <c r="A64" s="21">
        <v>45</v>
      </c>
      <c r="B64" s="2" t="s">
        <v>41</v>
      </c>
      <c r="C64" s="38"/>
      <c r="D64" s="38"/>
    </row>
    <row r="65" spans="1:4" ht="12.75">
      <c r="A65" s="21">
        <v>46</v>
      </c>
      <c r="B65" s="2" t="s">
        <v>42</v>
      </c>
      <c r="C65" s="38"/>
      <c r="D65" s="38"/>
    </row>
    <row r="66" spans="1:4" ht="12.75">
      <c r="A66" s="21">
        <v>47</v>
      </c>
      <c r="B66" s="2" t="s">
        <v>43</v>
      </c>
      <c r="C66" s="38"/>
      <c r="D66" s="38"/>
    </row>
    <row r="67" spans="1:4" ht="12.75">
      <c r="A67" s="21">
        <v>48</v>
      </c>
      <c r="B67" s="2" t="s">
        <v>53</v>
      </c>
      <c r="C67" s="38"/>
      <c r="D67" s="38"/>
    </row>
    <row r="68" spans="1:4" ht="12.75">
      <c r="A68" s="21">
        <v>49</v>
      </c>
      <c r="B68" s="2" t="s">
        <v>54</v>
      </c>
      <c r="C68" s="38"/>
      <c r="D68" s="38"/>
    </row>
    <row r="69" spans="1:4" ht="12.75">
      <c r="A69" s="21">
        <v>50</v>
      </c>
      <c r="B69" s="2" t="s">
        <v>55</v>
      </c>
      <c r="C69" s="38"/>
      <c r="D69" s="38"/>
    </row>
    <row r="70" spans="1:4" ht="12.75">
      <c r="A70" s="36"/>
      <c r="B70" s="20"/>
      <c r="C70" s="20"/>
      <c r="D70" s="20"/>
    </row>
    <row r="72" spans="1:4" ht="12.75">
      <c r="A72" s="21">
        <v>51</v>
      </c>
      <c r="B72" s="2" t="s">
        <v>44</v>
      </c>
      <c r="C72" s="38"/>
      <c r="D72" s="38"/>
    </row>
    <row r="73" spans="1:4" ht="12.75">
      <c r="A73" s="21">
        <v>52</v>
      </c>
      <c r="B73" s="2" t="s">
        <v>45</v>
      </c>
      <c r="C73" s="38"/>
      <c r="D73" s="38"/>
    </row>
    <row r="74" spans="1:4" ht="12.75">
      <c r="A74" s="21">
        <v>53</v>
      </c>
      <c r="B74" s="2" t="s">
        <v>46</v>
      </c>
      <c r="C74" s="38"/>
      <c r="D74" s="38"/>
    </row>
    <row r="75" spans="1:4" ht="12.75">
      <c r="A75" s="21">
        <v>54</v>
      </c>
      <c r="B75" s="2" t="s">
        <v>47</v>
      </c>
      <c r="C75" s="38"/>
      <c r="D75" s="38"/>
    </row>
    <row r="76" spans="1:4" ht="12.75">
      <c r="A76" s="21">
        <v>55</v>
      </c>
      <c r="B76" s="2" t="s">
        <v>48</v>
      </c>
      <c r="C76" s="38"/>
      <c r="D76" s="38"/>
    </row>
    <row r="77" spans="1:4" ht="12.75">
      <c r="A77" s="21">
        <v>56</v>
      </c>
      <c r="B77" s="2" t="s">
        <v>56</v>
      </c>
      <c r="C77" s="38"/>
      <c r="D77" s="38"/>
    </row>
    <row r="78" spans="1:4" ht="12.75">
      <c r="A78" s="21">
        <v>57</v>
      </c>
      <c r="B78" s="2" t="s">
        <v>57</v>
      </c>
      <c r="C78" s="38"/>
      <c r="D78" s="38"/>
    </row>
    <row r="79" spans="1:4" ht="12.75">
      <c r="A79" s="21">
        <v>58</v>
      </c>
      <c r="B79" s="2" t="s">
        <v>58</v>
      </c>
      <c r="C79" s="38"/>
      <c r="D79" s="38"/>
    </row>
    <row r="80" spans="1:4" ht="12.75">
      <c r="A80" s="21">
        <v>59</v>
      </c>
      <c r="B80" s="2" t="s">
        <v>49</v>
      </c>
      <c r="C80" s="38"/>
      <c r="D80" s="38"/>
    </row>
    <row r="81" spans="1:4" ht="12.75">
      <c r="A81" s="21">
        <v>60</v>
      </c>
      <c r="B81" s="2" t="s">
        <v>59</v>
      </c>
      <c r="C81" s="38"/>
      <c r="D81" s="38"/>
    </row>
    <row r="82" spans="1:4" ht="12.75">
      <c r="A82" s="36"/>
      <c r="B82" s="20"/>
      <c r="C82" s="20"/>
      <c r="D82" s="20"/>
    </row>
    <row r="84" spans="1:4" ht="12.75">
      <c r="A84" s="21">
        <v>61</v>
      </c>
      <c r="B84" s="2" t="s">
        <v>60</v>
      </c>
      <c r="C84" s="38"/>
      <c r="D84" s="38"/>
    </row>
    <row r="85" spans="1:4" ht="12.75">
      <c r="A85" s="21">
        <v>62</v>
      </c>
      <c r="B85" s="2" t="s">
        <v>61</v>
      </c>
      <c r="C85" s="38"/>
      <c r="D85" s="38"/>
    </row>
    <row r="86" spans="1:4" ht="12.75">
      <c r="A86" s="21">
        <v>63</v>
      </c>
      <c r="B86" s="2" t="s">
        <v>62</v>
      </c>
      <c r="C86" s="38"/>
      <c r="D86" s="38"/>
    </row>
    <row r="87" spans="1:4" ht="12.75">
      <c r="A87" s="21">
        <v>64</v>
      </c>
      <c r="B87" s="2" t="s">
        <v>63</v>
      </c>
      <c r="C87" s="38"/>
      <c r="D87" s="38"/>
    </row>
    <row r="88" spans="1:4" ht="12.75">
      <c r="A88" s="21">
        <v>65</v>
      </c>
      <c r="B88" s="2" t="s">
        <v>64</v>
      </c>
      <c r="C88" s="38"/>
      <c r="D88" s="38"/>
    </row>
    <row r="89" spans="1:4" ht="12.75">
      <c r="A89" s="21">
        <v>66</v>
      </c>
      <c r="B89" s="2" t="s">
        <v>65</v>
      </c>
      <c r="C89" s="38"/>
      <c r="D89" s="38"/>
    </row>
    <row r="90" spans="1:4" ht="12.75">
      <c r="A90" s="21">
        <v>67</v>
      </c>
      <c r="B90" s="2" t="s">
        <v>66</v>
      </c>
      <c r="C90" s="38"/>
      <c r="D90" s="38"/>
    </row>
    <row r="91" spans="1:4" ht="12.75">
      <c r="A91" s="21">
        <v>68</v>
      </c>
      <c r="B91" s="2" t="s">
        <v>69</v>
      </c>
      <c r="C91" s="38"/>
      <c r="D91" s="38"/>
    </row>
    <row r="92" spans="1:4" ht="12.75">
      <c r="A92" s="21">
        <v>69</v>
      </c>
      <c r="B92" s="2" t="s">
        <v>67</v>
      </c>
      <c r="C92" s="38"/>
      <c r="D92" s="38"/>
    </row>
    <row r="93" spans="1:4" ht="12.75">
      <c r="A93" s="21">
        <v>70</v>
      </c>
      <c r="B93" s="2" t="s">
        <v>68</v>
      </c>
      <c r="C93" s="38"/>
      <c r="D93" s="38"/>
    </row>
    <row r="94" spans="1:4" ht="12.75">
      <c r="A94" s="36"/>
      <c r="B94" s="20"/>
      <c r="C94" s="20"/>
      <c r="D94" s="20"/>
    </row>
    <row r="96" spans="1:4" ht="12.75">
      <c r="A96" s="21">
        <v>71</v>
      </c>
      <c r="B96" s="2" t="s">
        <v>77</v>
      </c>
      <c r="C96" s="38"/>
      <c r="D96" s="38"/>
    </row>
    <row r="97" spans="1:4" ht="12.75">
      <c r="A97" s="21">
        <v>72</v>
      </c>
      <c r="B97" s="2" t="s">
        <v>70</v>
      </c>
      <c r="C97" s="38"/>
      <c r="D97" s="38"/>
    </row>
    <row r="98" spans="1:4" ht="12.75">
      <c r="A98" s="21">
        <v>73</v>
      </c>
      <c r="B98" s="2" t="s">
        <v>71</v>
      </c>
      <c r="C98" s="38"/>
      <c r="D98" s="38"/>
    </row>
    <row r="99" spans="1:4" ht="12.75">
      <c r="A99" s="21">
        <v>74</v>
      </c>
      <c r="B99" s="2" t="s">
        <v>78</v>
      </c>
      <c r="C99" s="38"/>
      <c r="D99" s="38"/>
    </row>
    <row r="100" spans="1:4" ht="12.75">
      <c r="A100" s="21">
        <v>75</v>
      </c>
      <c r="B100" s="2" t="s">
        <v>79</v>
      </c>
      <c r="C100" s="38"/>
      <c r="D100" s="38"/>
    </row>
    <row r="101" spans="1:4" ht="12.75">
      <c r="A101" s="21">
        <v>76</v>
      </c>
      <c r="B101" s="2" t="s">
        <v>72</v>
      </c>
      <c r="C101" s="38"/>
      <c r="D101" s="38"/>
    </row>
    <row r="102" spans="1:4" ht="12.75">
      <c r="A102" s="21">
        <v>77</v>
      </c>
      <c r="B102" s="2" t="s">
        <v>73</v>
      </c>
      <c r="C102" s="38"/>
      <c r="D102" s="38"/>
    </row>
    <row r="103" spans="1:4" ht="12.75">
      <c r="A103" s="21">
        <v>78</v>
      </c>
      <c r="B103" s="2" t="s">
        <v>74</v>
      </c>
      <c r="C103" s="38"/>
      <c r="D103" s="38"/>
    </row>
    <row r="104" spans="1:4" ht="12.75">
      <c r="A104" s="21">
        <v>79</v>
      </c>
      <c r="B104" s="2" t="s">
        <v>75</v>
      </c>
      <c r="C104" s="38"/>
      <c r="D104" s="38"/>
    </row>
    <row r="105" spans="1:4" ht="12.75">
      <c r="A105" s="21">
        <v>80</v>
      </c>
      <c r="B105" s="2" t="s">
        <v>76</v>
      </c>
      <c r="C105" s="38"/>
      <c r="D105" s="38"/>
    </row>
    <row r="106" spans="1:4" ht="12.75">
      <c r="A106" s="36"/>
      <c r="B106" s="20"/>
      <c r="C106" s="20"/>
      <c r="D106" s="20"/>
    </row>
    <row r="108" spans="1:4" ht="12.75">
      <c r="A108" s="21">
        <v>81</v>
      </c>
      <c r="B108" s="2" t="s">
        <v>80</v>
      </c>
      <c r="C108" s="38"/>
      <c r="D108" s="38"/>
    </row>
    <row r="109" spans="1:4" ht="12.75">
      <c r="A109" s="21">
        <v>82</v>
      </c>
      <c r="B109" s="2" t="s">
        <v>81</v>
      </c>
      <c r="C109" s="38"/>
      <c r="D109" s="38"/>
    </row>
    <row r="110" spans="1:4" ht="12.75">
      <c r="A110" s="21">
        <v>83</v>
      </c>
      <c r="B110" s="2" t="s">
        <v>82</v>
      </c>
      <c r="C110" s="38"/>
      <c r="D110" s="38"/>
    </row>
    <row r="111" spans="1:4" ht="12.75">
      <c r="A111" s="21">
        <v>84</v>
      </c>
      <c r="B111" s="2" t="s">
        <v>87</v>
      </c>
      <c r="C111" s="38"/>
      <c r="D111" s="38"/>
    </row>
    <row r="112" spans="1:4" ht="12.75">
      <c r="A112" s="21">
        <v>85</v>
      </c>
      <c r="B112" s="2" t="s">
        <v>83</v>
      </c>
      <c r="C112" s="38"/>
      <c r="D112" s="38"/>
    </row>
    <row r="113" spans="1:4" ht="12.75">
      <c r="A113" s="21">
        <v>86</v>
      </c>
      <c r="B113" s="2" t="s">
        <v>84</v>
      </c>
      <c r="C113" s="38"/>
      <c r="D113" s="38"/>
    </row>
    <row r="114" spans="1:4" ht="12.75">
      <c r="A114" s="21">
        <v>87</v>
      </c>
      <c r="B114" s="2" t="s">
        <v>85</v>
      </c>
      <c r="C114" s="38"/>
      <c r="D114" s="38"/>
    </row>
    <row r="115" spans="1:4" ht="12.75">
      <c r="A115" s="21">
        <v>88</v>
      </c>
      <c r="B115" s="2" t="s">
        <v>88</v>
      </c>
      <c r="C115" s="38"/>
      <c r="D115" s="38"/>
    </row>
    <row r="116" spans="1:4" ht="12.75">
      <c r="A116" s="21">
        <v>89</v>
      </c>
      <c r="B116" s="2" t="s">
        <v>86</v>
      </c>
      <c r="C116" s="38"/>
      <c r="D116" s="38"/>
    </row>
    <row r="117" spans="1:4" ht="12.75">
      <c r="A117" s="21">
        <v>90</v>
      </c>
      <c r="B117" s="2" t="s">
        <v>89</v>
      </c>
      <c r="C117" s="38"/>
      <c r="D117" s="38"/>
    </row>
  </sheetData>
  <sheetProtection password="EF8E" sheet="1" selectLockedCells="1"/>
  <mergeCells count="8">
    <mergeCell ref="A1:D1"/>
    <mergeCell ref="A3:D3"/>
    <mergeCell ref="B9:D9"/>
    <mergeCell ref="B10:D10"/>
    <mergeCell ref="B6:D6"/>
    <mergeCell ref="A4:D4"/>
    <mergeCell ref="A5:D5"/>
    <mergeCell ref="B8:D8"/>
  </mergeCells>
  <printOptions/>
  <pageMargins left="0.1968503937007874" right="0.75" top="0.35433070866141736" bottom="1" header="0" footer="0"/>
  <pageSetup fitToHeight="0" fitToWidth="1" horizontalDpi="1200" verticalDpi="1200" orientation="portrait" scale="80" r:id="rId2"/>
  <headerFooter alignWithMargins="0">
    <oddFooter>&amp;CClima Organizacional&amp;RPágina &amp;P</oddFooter>
  </headerFooter>
  <rowBreaks count="1" manualBreakCount="1">
    <brk id="57" max="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Z106"/>
  <sheetViews>
    <sheetView showGridLines="0" zoomScale="70" zoomScaleNormal="70" zoomScalePageLayoutView="0" workbookViewId="0" topLeftCell="A1">
      <selection activeCell="H5" sqref="H5"/>
    </sheetView>
  </sheetViews>
  <sheetFormatPr defaultColWidth="11.421875" defaultRowHeight="12.75"/>
  <cols>
    <col min="1" max="1" width="4.00390625" style="1" customWidth="1"/>
    <col min="2" max="2" width="81.140625" style="0" customWidth="1"/>
    <col min="3" max="3" width="6.7109375" style="5" customWidth="1"/>
    <col min="4" max="7" width="4.7109375" style="0" customWidth="1"/>
    <col min="8" max="8" width="4.57421875" style="0" customWidth="1"/>
    <col min="9" max="51" width="4.7109375" style="0" customWidth="1"/>
  </cols>
  <sheetData>
    <row r="1" spans="1:11" ht="75" customHeight="1">
      <c r="A1" s="91"/>
      <c r="B1" s="91"/>
      <c r="C1" s="91"/>
      <c r="D1" s="91"/>
      <c r="E1" s="91"/>
      <c r="F1" s="91"/>
      <c r="G1" s="91"/>
      <c r="H1" s="91"/>
      <c r="I1" s="91"/>
      <c r="J1" s="91"/>
      <c r="K1" s="91"/>
    </row>
    <row r="2" spans="1:11" ht="19.5">
      <c r="A2" s="32"/>
      <c r="B2" s="31"/>
      <c r="C2" s="31"/>
      <c r="D2" s="31"/>
      <c r="E2" s="31"/>
      <c r="F2" s="31"/>
      <c r="G2" s="31"/>
      <c r="H2" s="31"/>
      <c r="I2" s="31"/>
      <c r="J2" s="31"/>
      <c r="K2" s="31"/>
    </row>
    <row r="3" spans="1:4" ht="15">
      <c r="A3" s="90"/>
      <c r="B3" s="90"/>
      <c r="C3" s="90"/>
      <c r="D3" s="90"/>
    </row>
    <row r="4" spans="1:12" ht="15" thickBot="1">
      <c r="A4" s="89" t="s">
        <v>145</v>
      </c>
      <c r="B4" s="89"/>
      <c r="C4" s="89"/>
      <c r="D4" s="89"/>
      <c r="E4" s="89"/>
      <c r="F4" s="89"/>
      <c r="G4" s="89"/>
      <c r="H4" s="89"/>
      <c r="I4" s="89"/>
      <c r="J4" s="89"/>
      <c r="K4" s="89"/>
      <c r="L4" s="89"/>
    </row>
    <row r="5" spans="2:8" ht="13.5" thickTop="1">
      <c r="B5" s="25" t="s">
        <v>141</v>
      </c>
      <c r="C5" s="26" t="s">
        <v>146</v>
      </c>
      <c r="G5" s="25" t="s">
        <v>143</v>
      </c>
      <c r="H5" s="27"/>
    </row>
    <row r="6" spans="2:8" ht="12.75">
      <c r="B6" s="25" t="s">
        <v>142</v>
      </c>
      <c r="C6" s="27"/>
      <c r="G6" s="25" t="s">
        <v>144</v>
      </c>
      <c r="H6" s="27"/>
    </row>
    <row r="7" ht="12.75">
      <c r="C7" s="6" t="s">
        <v>96</v>
      </c>
    </row>
    <row r="8" spans="3:51" ht="12.75">
      <c r="C8" s="6" t="s">
        <v>97</v>
      </c>
      <c r="D8" s="2">
        <v>1</v>
      </c>
      <c r="E8" s="2">
        <v>2</v>
      </c>
      <c r="F8" s="2">
        <v>3</v>
      </c>
      <c r="G8" s="2">
        <v>4</v>
      </c>
      <c r="H8" s="2">
        <v>5</v>
      </c>
      <c r="I8" s="2">
        <v>6</v>
      </c>
      <c r="J8" s="2">
        <v>7</v>
      </c>
      <c r="K8" s="2">
        <v>8</v>
      </c>
      <c r="L8" s="2">
        <v>9</v>
      </c>
      <c r="M8" s="2">
        <v>10</v>
      </c>
      <c r="N8" s="2">
        <v>11</v>
      </c>
      <c r="O8" s="2">
        <v>12</v>
      </c>
      <c r="P8" s="2">
        <v>13</v>
      </c>
      <c r="Q8" s="2">
        <v>14</v>
      </c>
      <c r="R8" s="2">
        <v>15</v>
      </c>
      <c r="S8" s="2">
        <v>16</v>
      </c>
      <c r="T8" s="2">
        <v>17</v>
      </c>
      <c r="U8" s="2">
        <v>18</v>
      </c>
      <c r="V8" s="2">
        <v>19</v>
      </c>
      <c r="W8" s="2">
        <v>20</v>
      </c>
      <c r="X8" s="2">
        <v>21</v>
      </c>
      <c r="Y8" s="2">
        <v>22</v>
      </c>
      <c r="Z8" s="2">
        <v>23</v>
      </c>
      <c r="AA8" s="2">
        <v>24</v>
      </c>
      <c r="AB8" s="2">
        <v>25</v>
      </c>
      <c r="AC8" s="2">
        <v>26</v>
      </c>
      <c r="AD8" s="2">
        <v>27</v>
      </c>
      <c r="AE8" s="2">
        <v>28</v>
      </c>
      <c r="AF8" s="2">
        <v>29</v>
      </c>
      <c r="AG8" s="2">
        <v>30</v>
      </c>
      <c r="AH8" s="2">
        <v>31</v>
      </c>
      <c r="AI8" s="2">
        <v>32</v>
      </c>
      <c r="AJ8" s="2">
        <v>33</v>
      </c>
      <c r="AK8" s="2">
        <v>34</v>
      </c>
      <c r="AL8" s="2">
        <v>35</v>
      </c>
      <c r="AM8" s="2">
        <v>36</v>
      </c>
      <c r="AN8" s="2">
        <v>37</v>
      </c>
      <c r="AO8" s="2">
        <v>38</v>
      </c>
      <c r="AP8" s="2">
        <v>39</v>
      </c>
      <c r="AQ8" s="2">
        <v>40</v>
      </c>
      <c r="AR8" s="2">
        <v>41</v>
      </c>
      <c r="AS8" s="2">
        <v>42</v>
      </c>
      <c r="AT8" s="2">
        <v>43</v>
      </c>
      <c r="AU8" s="2">
        <v>44</v>
      </c>
      <c r="AV8" s="2">
        <v>45</v>
      </c>
      <c r="AW8" s="2">
        <v>46</v>
      </c>
      <c r="AX8" s="2">
        <v>47</v>
      </c>
      <c r="AY8" s="2">
        <v>48</v>
      </c>
    </row>
    <row r="9" spans="1:52" ht="12.75">
      <c r="A9" s="1">
        <v>1</v>
      </c>
      <c r="B9" t="str">
        <f>+Cuestionario!B12</f>
        <v>El trabajo es realmente estimulante, nos gusta</v>
      </c>
      <c r="C9" s="7" t="s">
        <v>93</v>
      </c>
      <c r="D9" s="9"/>
      <c r="E9" s="10"/>
      <c r="F9" s="9"/>
      <c r="G9" s="10"/>
      <c r="H9" s="9"/>
      <c r="I9" s="10"/>
      <c r="J9" s="9"/>
      <c r="K9" s="10"/>
      <c r="L9" s="9"/>
      <c r="M9" s="10"/>
      <c r="N9" s="9"/>
      <c r="O9" s="10"/>
      <c r="P9" s="9"/>
      <c r="Q9" s="10"/>
      <c r="R9" s="9"/>
      <c r="S9" s="10"/>
      <c r="T9" s="9"/>
      <c r="U9" s="10"/>
      <c r="V9" s="9"/>
      <c r="W9" s="10"/>
      <c r="X9" s="9"/>
      <c r="Y9" s="10"/>
      <c r="Z9" s="9"/>
      <c r="AA9" s="10"/>
      <c r="AB9" s="9"/>
      <c r="AC9" s="10"/>
      <c r="AD9" s="9"/>
      <c r="AE9" s="10"/>
      <c r="AF9" s="9"/>
      <c r="AG9" s="10"/>
      <c r="AH9" s="9"/>
      <c r="AI9" s="10"/>
      <c r="AJ9" s="9"/>
      <c r="AK9" s="10"/>
      <c r="AL9" s="9"/>
      <c r="AM9" s="10"/>
      <c r="AN9" s="9"/>
      <c r="AO9" s="10"/>
      <c r="AP9" s="9"/>
      <c r="AQ9" s="10"/>
      <c r="AR9" s="9"/>
      <c r="AS9" s="10"/>
      <c r="AT9" s="9"/>
      <c r="AU9" s="10"/>
      <c r="AV9" s="9"/>
      <c r="AW9" s="10"/>
      <c r="AX9" s="9"/>
      <c r="AY9" s="10"/>
      <c r="AZ9">
        <f>COUNTA(D9:AY9)</f>
        <v>0</v>
      </c>
    </row>
    <row r="10" spans="1:51" ht="12.75">
      <c r="A10" s="1">
        <v>2</v>
      </c>
      <c r="B10" t="str">
        <f>+Cuestionario!B13</f>
        <v>La gente se esfuerza en ayudar a los recién contratados para que estén a gusto</v>
      </c>
      <c r="C10" s="7" t="s">
        <v>93</v>
      </c>
      <c r="D10" s="11"/>
      <c r="E10" s="10"/>
      <c r="F10" s="11"/>
      <c r="G10" s="10"/>
      <c r="H10" s="11"/>
      <c r="I10" s="10"/>
      <c r="J10" s="11"/>
      <c r="K10" s="10"/>
      <c r="L10" s="11"/>
      <c r="M10" s="10"/>
      <c r="N10" s="11"/>
      <c r="O10" s="10"/>
      <c r="P10" s="11"/>
      <c r="Q10" s="10"/>
      <c r="R10" s="11"/>
      <c r="S10" s="10"/>
      <c r="T10" s="11"/>
      <c r="U10" s="10"/>
      <c r="V10" s="11"/>
      <c r="W10" s="10"/>
      <c r="X10" s="11"/>
      <c r="Y10" s="10"/>
      <c r="Z10" s="11"/>
      <c r="AA10" s="10"/>
      <c r="AB10" s="11"/>
      <c r="AC10" s="10"/>
      <c r="AD10" s="11"/>
      <c r="AE10" s="10"/>
      <c r="AF10" s="11"/>
      <c r="AG10" s="10"/>
      <c r="AH10" s="11"/>
      <c r="AI10" s="10"/>
      <c r="AJ10" s="11"/>
      <c r="AK10" s="10"/>
      <c r="AL10" s="11"/>
      <c r="AM10" s="10"/>
      <c r="AN10" s="11"/>
      <c r="AO10" s="10"/>
      <c r="AP10" s="11"/>
      <c r="AQ10" s="10"/>
      <c r="AR10" s="11"/>
      <c r="AS10" s="10"/>
      <c r="AT10" s="11"/>
      <c r="AU10" s="10"/>
      <c r="AV10" s="11"/>
      <c r="AW10" s="10"/>
      <c r="AX10" s="11"/>
      <c r="AY10" s="10"/>
    </row>
    <row r="11" spans="1:51" ht="12.75">
      <c r="A11" s="1">
        <v>3</v>
      </c>
      <c r="B11" t="str">
        <f>+Cuestionario!B14</f>
        <v>Los jefes suelen dirigirse al personal en tono autoritario o de mando</v>
      </c>
      <c r="C11" s="7" t="s">
        <v>94</v>
      </c>
      <c r="D11" s="11"/>
      <c r="E11" s="10"/>
      <c r="F11" s="11"/>
      <c r="G11" s="10"/>
      <c r="H11" s="11"/>
      <c r="I11" s="10"/>
      <c r="J11" s="11"/>
      <c r="K11" s="10"/>
      <c r="L11" s="11"/>
      <c r="M11" s="10"/>
      <c r="N11" s="11"/>
      <c r="O11" s="10"/>
      <c r="P11" s="11"/>
      <c r="Q11" s="10"/>
      <c r="R11" s="11"/>
      <c r="S11" s="10"/>
      <c r="T11" s="11"/>
      <c r="U11" s="10"/>
      <c r="V11" s="11"/>
      <c r="W11" s="10"/>
      <c r="X11" s="11"/>
      <c r="Y11" s="10"/>
      <c r="Z11" s="11"/>
      <c r="AA11" s="10"/>
      <c r="AB11" s="11"/>
      <c r="AC11" s="10"/>
      <c r="AD11" s="11"/>
      <c r="AE11" s="10"/>
      <c r="AF11" s="11"/>
      <c r="AG11" s="10"/>
      <c r="AH11" s="11"/>
      <c r="AI11" s="10"/>
      <c r="AJ11" s="11"/>
      <c r="AK11" s="10"/>
      <c r="AL11" s="11"/>
      <c r="AM11" s="10"/>
      <c r="AN11" s="11"/>
      <c r="AO11" s="10"/>
      <c r="AP11" s="11"/>
      <c r="AQ11" s="10"/>
      <c r="AR11" s="11"/>
      <c r="AS11" s="10"/>
      <c r="AT11" s="11"/>
      <c r="AU11" s="10"/>
      <c r="AV11" s="11"/>
      <c r="AW11" s="10"/>
      <c r="AX11" s="11"/>
      <c r="AY11" s="10"/>
    </row>
    <row r="12" spans="1:51" ht="12.75">
      <c r="A12" s="1">
        <v>4</v>
      </c>
      <c r="B12" t="str">
        <f>+Cuestionario!B15</f>
        <v>La mayor parte de los empleados tienen actividades poco importantes.</v>
      </c>
      <c r="C12" s="7" t="s">
        <v>94</v>
      </c>
      <c r="D12" s="11"/>
      <c r="E12" s="10"/>
      <c r="F12" s="11"/>
      <c r="G12" s="10"/>
      <c r="H12" s="11"/>
      <c r="I12" s="10"/>
      <c r="J12" s="11"/>
      <c r="K12" s="10"/>
      <c r="L12" s="11"/>
      <c r="M12" s="10"/>
      <c r="N12" s="11"/>
      <c r="O12" s="10"/>
      <c r="P12" s="11"/>
      <c r="Q12" s="10"/>
      <c r="R12" s="11"/>
      <c r="S12" s="10"/>
      <c r="T12" s="11"/>
      <c r="U12" s="10"/>
      <c r="V12" s="11"/>
      <c r="W12" s="10"/>
      <c r="X12" s="11"/>
      <c r="Y12" s="10"/>
      <c r="Z12" s="11"/>
      <c r="AA12" s="10"/>
      <c r="AB12" s="11"/>
      <c r="AC12" s="10"/>
      <c r="AD12" s="11"/>
      <c r="AE12" s="10"/>
      <c r="AF12" s="11"/>
      <c r="AG12" s="10"/>
      <c r="AH12" s="11"/>
      <c r="AI12" s="10"/>
      <c r="AJ12" s="11"/>
      <c r="AK12" s="10"/>
      <c r="AL12" s="11"/>
      <c r="AM12" s="10"/>
      <c r="AN12" s="11"/>
      <c r="AO12" s="10"/>
      <c r="AP12" s="11"/>
      <c r="AQ12" s="10"/>
      <c r="AR12" s="11"/>
      <c r="AS12" s="10"/>
      <c r="AT12" s="11"/>
      <c r="AU12" s="10"/>
      <c r="AV12" s="11"/>
      <c r="AW12" s="10"/>
      <c r="AX12" s="11"/>
      <c r="AY12" s="10"/>
    </row>
    <row r="13" spans="1:51" ht="12.75">
      <c r="A13" s="1">
        <v>5</v>
      </c>
      <c r="B13" t="str">
        <f>+Cuestionario!B16</f>
        <v>El personal presta mucha atención a terminar el trabajo pendiente.</v>
      </c>
      <c r="C13" s="7" t="s">
        <v>93</v>
      </c>
      <c r="D13" s="11"/>
      <c r="E13" s="10"/>
      <c r="F13" s="11"/>
      <c r="G13" s="10"/>
      <c r="H13" s="11"/>
      <c r="I13" s="10"/>
      <c r="J13" s="11"/>
      <c r="K13" s="10"/>
      <c r="L13" s="11"/>
      <c r="M13" s="10"/>
      <c r="N13" s="11"/>
      <c r="O13" s="10"/>
      <c r="P13" s="11"/>
      <c r="Q13" s="10"/>
      <c r="R13" s="11"/>
      <c r="S13" s="10"/>
      <c r="T13" s="11"/>
      <c r="U13" s="10"/>
      <c r="V13" s="11"/>
      <c r="W13" s="10"/>
      <c r="X13" s="11"/>
      <c r="Y13" s="10"/>
      <c r="Z13" s="11"/>
      <c r="AA13" s="10"/>
      <c r="AB13" s="11"/>
      <c r="AC13" s="10"/>
      <c r="AD13" s="11"/>
      <c r="AE13" s="10"/>
      <c r="AF13" s="11"/>
      <c r="AG13" s="10"/>
      <c r="AH13" s="11"/>
      <c r="AI13" s="10"/>
      <c r="AJ13" s="11"/>
      <c r="AK13" s="10"/>
      <c r="AL13" s="11"/>
      <c r="AM13" s="10"/>
      <c r="AN13" s="11"/>
      <c r="AO13" s="10"/>
      <c r="AP13" s="11"/>
      <c r="AQ13" s="10"/>
      <c r="AR13" s="11"/>
      <c r="AS13" s="10"/>
      <c r="AT13" s="11"/>
      <c r="AU13" s="10"/>
      <c r="AV13" s="11"/>
      <c r="AW13" s="10"/>
      <c r="AX13" s="11"/>
      <c r="AY13" s="10"/>
    </row>
    <row r="14" spans="1:51" ht="12.75">
      <c r="A14" s="1">
        <v>6</v>
      </c>
      <c r="B14" t="str">
        <f>+Cuestionario!B17</f>
        <v>Existe una continua presión para que no se deje de trabajar.</v>
      </c>
      <c r="C14" s="7" t="s">
        <v>93</v>
      </c>
      <c r="D14" s="11"/>
      <c r="E14" s="10"/>
      <c r="F14" s="11"/>
      <c r="G14" s="10"/>
      <c r="H14" s="11"/>
      <c r="I14" s="10"/>
      <c r="J14" s="11"/>
      <c r="K14" s="10"/>
      <c r="L14" s="11"/>
      <c r="M14" s="10"/>
      <c r="N14" s="11"/>
      <c r="O14" s="10"/>
      <c r="P14" s="11"/>
      <c r="Q14" s="10"/>
      <c r="R14" s="11"/>
      <c r="S14" s="10"/>
      <c r="T14" s="11"/>
      <c r="U14" s="10"/>
      <c r="V14" s="11"/>
      <c r="W14" s="10"/>
      <c r="X14" s="11"/>
      <c r="Y14" s="10"/>
      <c r="Z14" s="11"/>
      <c r="AA14" s="10"/>
      <c r="AB14" s="11"/>
      <c r="AC14" s="10"/>
      <c r="AD14" s="11"/>
      <c r="AE14" s="10"/>
      <c r="AF14" s="11"/>
      <c r="AG14" s="10"/>
      <c r="AH14" s="11"/>
      <c r="AI14" s="10"/>
      <c r="AJ14" s="11"/>
      <c r="AK14" s="10"/>
      <c r="AL14" s="11"/>
      <c r="AM14" s="10"/>
      <c r="AN14" s="11"/>
      <c r="AO14" s="10"/>
      <c r="AP14" s="11"/>
      <c r="AQ14" s="10"/>
      <c r="AR14" s="11"/>
      <c r="AS14" s="10"/>
      <c r="AT14" s="11"/>
      <c r="AU14" s="10"/>
      <c r="AV14" s="11"/>
      <c r="AW14" s="10"/>
      <c r="AX14" s="11"/>
      <c r="AY14" s="10"/>
    </row>
    <row r="15" spans="1:51" ht="12.75">
      <c r="A15" s="1">
        <v>7</v>
      </c>
      <c r="B15" t="str">
        <f>+Cuestionario!B18</f>
        <v>Las cosas a veces están bastante desorganizadas.</v>
      </c>
      <c r="C15" s="7" t="s">
        <v>94</v>
      </c>
      <c r="D15" s="11"/>
      <c r="E15" s="10"/>
      <c r="F15" s="11"/>
      <c r="G15" s="10"/>
      <c r="H15" s="11"/>
      <c r="I15" s="10"/>
      <c r="J15" s="11"/>
      <c r="K15" s="10"/>
      <c r="L15" s="11"/>
      <c r="M15" s="10"/>
      <c r="N15" s="11"/>
      <c r="O15" s="10"/>
      <c r="P15" s="11"/>
      <c r="Q15" s="10"/>
      <c r="R15" s="11"/>
      <c r="S15" s="10"/>
      <c r="T15" s="11"/>
      <c r="U15" s="10"/>
      <c r="V15" s="11"/>
      <c r="W15" s="10"/>
      <c r="X15" s="11"/>
      <c r="Y15" s="10"/>
      <c r="Z15" s="11"/>
      <c r="AA15" s="10"/>
      <c r="AB15" s="11"/>
      <c r="AC15" s="10"/>
      <c r="AD15" s="11"/>
      <c r="AE15" s="10"/>
      <c r="AF15" s="11"/>
      <c r="AG15" s="10"/>
      <c r="AH15" s="11"/>
      <c r="AI15" s="10"/>
      <c r="AJ15" s="11"/>
      <c r="AK15" s="10"/>
      <c r="AL15" s="11"/>
      <c r="AM15" s="10"/>
      <c r="AN15" s="11"/>
      <c r="AO15" s="10"/>
      <c r="AP15" s="11"/>
      <c r="AQ15" s="10"/>
      <c r="AR15" s="11"/>
      <c r="AS15" s="10"/>
      <c r="AT15" s="11"/>
      <c r="AU15" s="10"/>
      <c r="AV15" s="11"/>
      <c r="AW15" s="10"/>
      <c r="AX15" s="11"/>
      <c r="AY15" s="10"/>
    </row>
    <row r="16" spans="1:51" ht="12.75">
      <c r="A16" s="1">
        <v>8</v>
      </c>
      <c r="B16" t="str">
        <f>+Cuestionario!B19</f>
        <v>Se de mucha importancia a mantener la disciplina y seguir las normas.</v>
      </c>
      <c r="C16" s="7" t="s">
        <v>93</v>
      </c>
      <c r="D16" s="11"/>
      <c r="E16" s="10"/>
      <c r="F16" s="11"/>
      <c r="G16" s="10"/>
      <c r="H16" s="11"/>
      <c r="I16" s="10"/>
      <c r="J16" s="11"/>
      <c r="K16" s="10"/>
      <c r="L16" s="11"/>
      <c r="M16" s="10"/>
      <c r="N16" s="11"/>
      <c r="O16" s="10"/>
      <c r="P16" s="11"/>
      <c r="Q16" s="10"/>
      <c r="R16" s="11"/>
      <c r="S16" s="10"/>
      <c r="T16" s="11"/>
      <c r="U16" s="10"/>
      <c r="V16" s="11"/>
      <c r="W16" s="10"/>
      <c r="X16" s="11"/>
      <c r="Y16" s="10"/>
      <c r="Z16" s="11"/>
      <c r="AA16" s="10"/>
      <c r="AB16" s="11"/>
      <c r="AC16" s="10"/>
      <c r="AD16" s="11"/>
      <c r="AE16" s="10"/>
      <c r="AF16" s="11"/>
      <c r="AG16" s="10"/>
      <c r="AH16" s="11"/>
      <c r="AI16" s="10"/>
      <c r="AJ16" s="11"/>
      <c r="AK16" s="10"/>
      <c r="AL16" s="11"/>
      <c r="AM16" s="10"/>
      <c r="AN16" s="11"/>
      <c r="AO16" s="10"/>
      <c r="AP16" s="11"/>
      <c r="AQ16" s="10"/>
      <c r="AR16" s="11"/>
      <c r="AS16" s="10"/>
      <c r="AT16" s="11"/>
      <c r="AU16" s="10"/>
      <c r="AV16" s="11"/>
      <c r="AW16" s="10"/>
      <c r="AX16" s="11"/>
      <c r="AY16" s="10"/>
    </row>
    <row r="17" spans="1:51" ht="12.75">
      <c r="A17" s="1">
        <v>9</v>
      </c>
      <c r="B17" t="str">
        <f>+Cuestionario!B20</f>
        <v>Se valora positivamente al hacer las cosas de modo diferente.</v>
      </c>
      <c r="C17" s="7" t="s">
        <v>93</v>
      </c>
      <c r="D17" s="11"/>
      <c r="E17" s="10"/>
      <c r="F17" s="11"/>
      <c r="G17" s="10"/>
      <c r="H17" s="11"/>
      <c r="I17" s="10"/>
      <c r="J17" s="11"/>
      <c r="K17" s="10"/>
      <c r="L17" s="11"/>
      <c r="M17" s="10"/>
      <c r="N17" s="11"/>
      <c r="O17" s="10"/>
      <c r="P17" s="11"/>
      <c r="Q17" s="10"/>
      <c r="R17" s="11"/>
      <c r="S17" s="10"/>
      <c r="T17" s="11"/>
      <c r="U17" s="10"/>
      <c r="V17" s="11"/>
      <c r="W17" s="10"/>
      <c r="X17" s="11"/>
      <c r="Y17" s="10"/>
      <c r="Z17" s="11"/>
      <c r="AA17" s="10"/>
      <c r="AB17" s="11"/>
      <c r="AC17" s="10"/>
      <c r="AD17" s="11"/>
      <c r="AE17" s="10"/>
      <c r="AF17" s="11"/>
      <c r="AG17" s="10"/>
      <c r="AH17" s="11"/>
      <c r="AI17" s="10"/>
      <c r="AJ17" s="11"/>
      <c r="AK17" s="10"/>
      <c r="AL17" s="11"/>
      <c r="AM17" s="10"/>
      <c r="AN17" s="11"/>
      <c r="AO17" s="10"/>
      <c r="AP17" s="11"/>
      <c r="AQ17" s="10"/>
      <c r="AR17" s="11"/>
      <c r="AS17" s="10"/>
      <c r="AT17" s="11"/>
      <c r="AU17" s="10"/>
      <c r="AV17" s="11"/>
      <c r="AW17" s="10"/>
      <c r="AX17" s="11"/>
      <c r="AY17" s="10"/>
    </row>
    <row r="18" spans="1:51" ht="12.75">
      <c r="A18" s="1">
        <v>10</v>
      </c>
      <c r="B18" t="str">
        <f>+Cuestionario!B21</f>
        <v>A veces  hace demasiado calor en el trabajo.</v>
      </c>
      <c r="C18" s="7" t="s">
        <v>94</v>
      </c>
      <c r="D18" s="11"/>
      <c r="E18" s="10"/>
      <c r="F18" s="11"/>
      <c r="G18" s="10"/>
      <c r="H18" s="11"/>
      <c r="I18" s="10"/>
      <c r="J18" s="11"/>
      <c r="K18" s="10"/>
      <c r="L18" s="11"/>
      <c r="M18" s="10"/>
      <c r="N18" s="11"/>
      <c r="O18" s="10"/>
      <c r="P18" s="11"/>
      <c r="Q18" s="10"/>
      <c r="R18" s="11"/>
      <c r="S18" s="10"/>
      <c r="T18" s="11"/>
      <c r="U18" s="10"/>
      <c r="V18" s="11"/>
      <c r="W18" s="10"/>
      <c r="X18" s="11"/>
      <c r="Y18" s="10"/>
      <c r="Z18" s="11"/>
      <c r="AA18" s="10"/>
      <c r="AB18" s="11"/>
      <c r="AC18" s="10"/>
      <c r="AD18" s="11"/>
      <c r="AE18" s="10"/>
      <c r="AF18" s="11"/>
      <c r="AG18" s="10"/>
      <c r="AH18" s="11"/>
      <c r="AI18" s="10"/>
      <c r="AJ18" s="11"/>
      <c r="AK18" s="10"/>
      <c r="AL18" s="11"/>
      <c r="AM18" s="10"/>
      <c r="AN18" s="11"/>
      <c r="AO18" s="10"/>
      <c r="AP18" s="11"/>
      <c r="AQ18" s="10"/>
      <c r="AR18" s="11"/>
      <c r="AS18" s="10"/>
      <c r="AT18" s="11"/>
      <c r="AU18" s="10"/>
      <c r="AV18" s="11"/>
      <c r="AW18" s="10"/>
      <c r="AX18" s="11"/>
      <c r="AY18" s="10"/>
    </row>
    <row r="19" spans="3:51" ht="12.75">
      <c r="C19" s="8"/>
      <c r="D19" s="41"/>
      <c r="E19" s="42"/>
      <c r="F19" s="41"/>
      <c r="G19" s="42"/>
      <c r="H19" s="41"/>
      <c r="I19" s="42"/>
      <c r="J19" s="41"/>
      <c r="K19" s="42"/>
      <c r="L19" s="41"/>
      <c r="M19" s="42"/>
      <c r="N19" s="41"/>
      <c r="O19" s="42"/>
      <c r="P19" s="41"/>
      <c r="Q19" s="42"/>
      <c r="R19" s="41"/>
      <c r="S19" s="42"/>
      <c r="T19" s="41"/>
      <c r="U19" s="42"/>
      <c r="V19" s="41"/>
      <c r="W19" s="42"/>
      <c r="X19" s="41"/>
      <c r="Y19" s="42"/>
      <c r="Z19" s="41"/>
      <c r="AA19" s="42"/>
      <c r="AB19" s="41"/>
      <c r="AC19" s="42"/>
      <c r="AD19" s="41"/>
      <c r="AE19" s="42"/>
      <c r="AF19" s="41"/>
      <c r="AG19" s="42"/>
      <c r="AH19" s="41"/>
      <c r="AI19" s="42"/>
      <c r="AJ19" s="41"/>
      <c r="AK19" s="42"/>
      <c r="AL19" s="41"/>
      <c r="AM19" s="42"/>
      <c r="AN19" s="41"/>
      <c r="AO19" s="42"/>
      <c r="AP19" s="41"/>
      <c r="AQ19" s="42"/>
      <c r="AR19" s="41"/>
      <c r="AS19" s="42"/>
      <c r="AT19" s="41"/>
      <c r="AU19" s="42"/>
      <c r="AV19" s="41"/>
      <c r="AW19" s="42"/>
      <c r="AX19" s="41"/>
      <c r="AY19" s="42"/>
    </row>
    <row r="20" spans="1:51" ht="12.75">
      <c r="A20" s="1">
        <v>11</v>
      </c>
      <c r="B20" t="str">
        <f>+Cuestionario!B24</f>
        <v>No existe mucho espíritu de grupo.</v>
      </c>
      <c r="C20" s="7" t="s">
        <v>94</v>
      </c>
      <c r="D20" s="11"/>
      <c r="E20" s="10"/>
      <c r="F20" s="11"/>
      <c r="G20" s="10"/>
      <c r="H20" s="11"/>
      <c r="I20" s="10"/>
      <c r="J20" s="11"/>
      <c r="K20" s="10"/>
      <c r="L20" s="11"/>
      <c r="M20" s="10"/>
      <c r="N20" s="11"/>
      <c r="O20" s="10"/>
      <c r="P20" s="11"/>
      <c r="Q20" s="10"/>
      <c r="R20" s="11"/>
      <c r="S20" s="10"/>
      <c r="T20" s="11"/>
      <c r="U20" s="10"/>
      <c r="V20" s="11"/>
      <c r="W20" s="10"/>
      <c r="X20" s="11"/>
      <c r="Y20" s="10"/>
      <c r="Z20" s="11"/>
      <c r="AA20" s="10"/>
      <c r="AB20" s="11"/>
      <c r="AC20" s="10"/>
      <c r="AD20" s="11"/>
      <c r="AE20" s="10"/>
      <c r="AF20" s="11"/>
      <c r="AG20" s="10"/>
      <c r="AH20" s="11"/>
      <c r="AI20" s="10"/>
      <c r="AJ20" s="11"/>
      <c r="AK20" s="10"/>
      <c r="AL20" s="11"/>
      <c r="AM20" s="10"/>
      <c r="AN20" s="11"/>
      <c r="AO20" s="10"/>
      <c r="AP20" s="11"/>
      <c r="AQ20" s="10"/>
      <c r="AR20" s="11"/>
      <c r="AS20" s="10"/>
      <c r="AT20" s="11"/>
      <c r="AU20" s="10"/>
      <c r="AV20" s="11"/>
      <c r="AW20" s="10"/>
      <c r="AX20" s="11"/>
      <c r="AY20" s="10"/>
    </row>
    <row r="21" spans="1:51" ht="12.75">
      <c r="A21" s="1">
        <v>12</v>
      </c>
      <c r="B21" t="str">
        <f>+Cuestionario!B25</f>
        <v>El ambiente es bastante impersonal, no se conocen entre si.</v>
      </c>
      <c r="C21" s="7" t="s">
        <v>94</v>
      </c>
      <c r="D21" s="11"/>
      <c r="E21" s="10"/>
      <c r="F21" s="11"/>
      <c r="G21" s="10"/>
      <c r="H21" s="11"/>
      <c r="I21" s="10"/>
      <c r="J21" s="11"/>
      <c r="K21" s="10"/>
      <c r="L21" s="11"/>
      <c r="M21" s="10"/>
      <c r="N21" s="11"/>
      <c r="O21" s="10"/>
      <c r="P21" s="11"/>
      <c r="Q21" s="10"/>
      <c r="R21" s="11"/>
      <c r="S21" s="10"/>
      <c r="T21" s="11"/>
      <c r="U21" s="10"/>
      <c r="V21" s="11"/>
      <c r="W21" s="10"/>
      <c r="X21" s="11"/>
      <c r="Y21" s="10"/>
      <c r="Z21" s="11"/>
      <c r="AA21" s="10"/>
      <c r="AB21" s="11"/>
      <c r="AC21" s="10"/>
      <c r="AD21" s="11"/>
      <c r="AE21" s="10"/>
      <c r="AF21" s="11"/>
      <c r="AG21" s="10"/>
      <c r="AH21" s="11"/>
      <c r="AI21" s="10"/>
      <c r="AJ21" s="11"/>
      <c r="AK21" s="10"/>
      <c r="AL21" s="11"/>
      <c r="AM21" s="10"/>
      <c r="AN21" s="11"/>
      <c r="AO21" s="10"/>
      <c r="AP21" s="11"/>
      <c r="AQ21" s="10"/>
      <c r="AR21" s="11"/>
      <c r="AS21" s="10"/>
      <c r="AT21" s="11"/>
      <c r="AU21" s="10"/>
      <c r="AV21" s="11"/>
      <c r="AW21" s="10"/>
      <c r="AX21" s="11"/>
      <c r="AY21" s="10"/>
    </row>
    <row r="22" spans="1:51" ht="12.75">
      <c r="A22" s="1">
        <v>13</v>
      </c>
      <c r="B22" t="str">
        <f>+Cuestionario!B26</f>
        <v>Los jefes suelen felicitar al empleado que hace algo bien.</v>
      </c>
      <c r="C22" s="7" t="s">
        <v>93</v>
      </c>
      <c r="D22" s="11"/>
      <c r="E22" s="10"/>
      <c r="F22" s="11"/>
      <c r="G22" s="10"/>
      <c r="H22" s="11"/>
      <c r="I22" s="10"/>
      <c r="J22" s="11"/>
      <c r="K22" s="10"/>
      <c r="L22" s="11"/>
      <c r="M22" s="10"/>
      <c r="N22" s="11"/>
      <c r="O22" s="10"/>
      <c r="P22" s="11"/>
      <c r="Q22" s="10"/>
      <c r="R22" s="11"/>
      <c r="S22" s="10"/>
      <c r="T22" s="11"/>
      <c r="U22" s="10"/>
      <c r="V22" s="11"/>
      <c r="W22" s="10"/>
      <c r="X22" s="11"/>
      <c r="Y22" s="10"/>
      <c r="Z22" s="11"/>
      <c r="AA22" s="10"/>
      <c r="AB22" s="11"/>
      <c r="AC22" s="10"/>
      <c r="AD22" s="11"/>
      <c r="AE22" s="10"/>
      <c r="AF22" s="11"/>
      <c r="AG22" s="10"/>
      <c r="AH22" s="11"/>
      <c r="AI22" s="10"/>
      <c r="AJ22" s="11"/>
      <c r="AK22" s="10"/>
      <c r="AL22" s="11"/>
      <c r="AM22" s="10"/>
      <c r="AN22" s="11"/>
      <c r="AO22" s="10"/>
      <c r="AP22" s="11"/>
      <c r="AQ22" s="10"/>
      <c r="AR22" s="11"/>
      <c r="AS22" s="10"/>
      <c r="AT22" s="11"/>
      <c r="AU22" s="10"/>
      <c r="AV22" s="11"/>
      <c r="AW22" s="10"/>
      <c r="AX22" s="11"/>
      <c r="AY22" s="10"/>
    </row>
    <row r="23" spans="1:51" ht="12.75">
      <c r="A23" s="1">
        <v>14</v>
      </c>
      <c r="B23" t="str">
        <f>+Cuestionario!B27</f>
        <v>Los empleados poseen bastante libertad para actuar como crean mejor.</v>
      </c>
      <c r="C23" s="7" t="s">
        <v>93</v>
      </c>
      <c r="D23" s="11"/>
      <c r="E23" s="10"/>
      <c r="F23" s="11"/>
      <c r="G23" s="10"/>
      <c r="H23" s="11"/>
      <c r="I23" s="10"/>
      <c r="J23" s="11"/>
      <c r="K23" s="10"/>
      <c r="L23" s="11"/>
      <c r="M23" s="10"/>
      <c r="N23" s="11"/>
      <c r="O23" s="10"/>
      <c r="P23" s="11"/>
      <c r="Q23" s="10"/>
      <c r="R23" s="11"/>
      <c r="S23" s="10"/>
      <c r="T23" s="11"/>
      <c r="U23" s="10"/>
      <c r="V23" s="11"/>
      <c r="W23" s="10"/>
      <c r="X23" s="11"/>
      <c r="Y23" s="10"/>
      <c r="Z23" s="11"/>
      <c r="AA23" s="10"/>
      <c r="AB23" s="11"/>
      <c r="AC23" s="10"/>
      <c r="AD23" s="11"/>
      <c r="AE23" s="10"/>
      <c r="AF23" s="11"/>
      <c r="AG23" s="10"/>
      <c r="AH23" s="11"/>
      <c r="AI23" s="10"/>
      <c r="AJ23" s="11"/>
      <c r="AK23" s="10"/>
      <c r="AL23" s="11"/>
      <c r="AM23" s="10"/>
      <c r="AN23" s="11"/>
      <c r="AO23" s="10"/>
      <c r="AP23" s="11"/>
      <c r="AQ23" s="10"/>
      <c r="AR23" s="11"/>
      <c r="AS23" s="10"/>
      <c r="AT23" s="11"/>
      <c r="AU23" s="10"/>
      <c r="AV23" s="11"/>
      <c r="AW23" s="10"/>
      <c r="AX23" s="11"/>
      <c r="AY23" s="10"/>
    </row>
    <row r="24" spans="1:51" ht="12.75">
      <c r="A24" s="1">
        <v>15</v>
      </c>
      <c r="B24" t="str">
        <f>+Cuestionario!B28</f>
        <v>Se pierde mucho tiempo por falta de eficacia, falta de hacer las cosas bien a la primera.</v>
      </c>
      <c r="C24" s="7" t="s">
        <v>94</v>
      </c>
      <c r="D24" s="11"/>
      <c r="E24" s="10"/>
      <c r="F24" s="11"/>
      <c r="G24" s="10"/>
      <c r="H24" s="11"/>
      <c r="I24" s="10"/>
      <c r="J24" s="11"/>
      <c r="K24" s="10"/>
      <c r="L24" s="11"/>
      <c r="M24" s="10"/>
      <c r="N24" s="11"/>
      <c r="O24" s="10"/>
      <c r="P24" s="11"/>
      <c r="Q24" s="10"/>
      <c r="R24" s="11"/>
      <c r="S24" s="10"/>
      <c r="T24" s="11"/>
      <c r="U24" s="10"/>
      <c r="V24" s="11"/>
      <c r="W24" s="10"/>
      <c r="X24" s="11"/>
      <c r="Y24" s="10"/>
      <c r="Z24" s="11"/>
      <c r="AA24" s="10"/>
      <c r="AB24" s="11"/>
      <c r="AC24" s="10"/>
      <c r="AD24" s="11"/>
      <c r="AE24" s="10"/>
      <c r="AF24" s="11"/>
      <c r="AG24" s="10"/>
      <c r="AH24" s="11"/>
      <c r="AI24" s="10"/>
      <c r="AJ24" s="11"/>
      <c r="AK24" s="10"/>
      <c r="AL24" s="11"/>
      <c r="AM24" s="10"/>
      <c r="AN24" s="11"/>
      <c r="AO24" s="10"/>
      <c r="AP24" s="11"/>
      <c r="AQ24" s="10"/>
      <c r="AR24" s="11"/>
      <c r="AS24" s="10"/>
      <c r="AT24" s="11"/>
      <c r="AU24" s="10"/>
      <c r="AV24" s="11"/>
      <c r="AW24" s="10"/>
      <c r="AX24" s="11"/>
      <c r="AY24" s="10"/>
    </row>
    <row r="25" spans="1:51" ht="12.75">
      <c r="A25" s="1">
        <v>16</v>
      </c>
      <c r="B25" t="str">
        <f>+Cuestionario!B29</f>
        <v>Aquí parece que las cosas siempre son urgentes.</v>
      </c>
      <c r="C25" s="7" t="s">
        <v>93</v>
      </c>
      <c r="D25" s="11"/>
      <c r="E25" s="10"/>
      <c r="F25" s="11"/>
      <c r="G25" s="10"/>
      <c r="H25" s="11"/>
      <c r="I25" s="10"/>
      <c r="J25" s="11"/>
      <c r="K25" s="10"/>
      <c r="L25" s="11"/>
      <c r="M25" s="10"/>
      <c r="N25" s="11"/>
      <c r="O25" s="10"/>
      <c r="P25" s="11"/>
      <c r="Q25" s="10"/>
      <c r="R25" s="11"/>
      <c r="S25" s="10"/>
      <c r="T25" s="11"/>
      <c r="U25" s="10"/>
      <c r="V25" s="11"/>
      <c r="W25" s="10"/>
      <c r="X25" s="11"/>
      <c r="Y25" s="10"/>
      <c r="Z25" s="11"/>
      <c r="AA25" s="10"/>
      <c r="AB25" s="11"/>
      <c r="AC25" s="10"/>
      <c r="AD25" s="11"/>
      <c r="AE25" s="10"/>
      <c r="AF25" s="11"/>
      <c r="AG25" s="10"/>
      <c r="AH25" s="11"/>
      <c r="AI25" s="10"/>
      <c r="AJ25" s="11"/>
      <c r="AK25" s="10"/>
      <c r="AL25" s="11"/>
      <c r="AM25" s="10"/>
      <c r="AN25" s="11"/>
      <c r="AO25" s="10"/>
      <c r="AP25" s="11"/>
      <c r="AQ25" s="10"/>
      <c r="AR25" s="11"/>
      <c r="AS25" s="10"/>
      <c r="AT25" s="11"/>
      <c r="AU25" s="10"/>
      <c r="AV25" s="11"/>
      <c r="AW25" s="10"/>
      <c r="AX25" s="11"/>
      <c r="AY25" s="10"/>
    </row>
    <row r="26" spans="1:51" ht="12.75">
      <c r="A26" s="1">
        <v>17</v>
      </c>
      <c r="B26" t="str">
        <f>+Cuestionario!B30</f>
        <v>Las actividades están bien planificadas.</v>
      </c>
      <c r="C26" s="7" t="s">
        <v>93</v>
      </c>
      <c r="D26" s="11"/>
      <c r="E26" s="10"/>
      <c r="F26" s="11"/>
      <c r="G26" s="10"/>
      <c r="H26" s="11"/>
      <c r="I26" s="10"/>
      <c r="J26" s="11"/>
      <c r="K26" s="10"/>
      <c r="L26" s="11"/>
      <c r="M26" s="10"/>
      <c r="N26" s="11"/>
      <c r="O26" s="10"/>
      <c r="P26" s="11"/>
      <c r="Q26" s="10"/>
      <c r="R26" s="11"/>
      <c r="S26" s="10"/>
      <c r="T26" s="11"/>
      <c r="U26" s="10"/>
      <c r="V26" s="11"/>
      <c r="W26" s="10"/>
      <c r="X26" s="11"/>
      <c r="Y26" s="10"/>
      <c r="Z26" s="11"/>
      <c r="AA26" s="10"/>
      <c r="AB26" s="11"/>
      <c r="AC26" s="10"/>
      <c r="AD26" s="11"/>
      <c r="AE26" s="10"/>
      <c r="AF26" s="11"/>
      <c r="AG26" s="10"/>
      <c r="AH26" s="11"/>
      <c r="AI26" s="10"/>
      <c r="AJ26" s="11"/>
      <c r="AK26" s="10"/>
      <c r="AL26" s="11"/>
      <c r="AM26" s="10"/>
      <c r="AN26" s="11"/>
      <c r="AO26" s="10"/>
      <c r="AP26" s="11"/>
      <c r="AQ26" s="10"/>
      <c r="AR26" s="11"/>
      <c r="AS26" s="10"/>
      <c r="AT26" s="11"/>
      <c r="AU26" s="10"/>
      <c r="AV26" s="11"/>
      <c r="AW26" s="10"/>
      <c r="AX26" s="11"/>
      <c r="AY26" s="10"/>
    </row>
    <row r="27" spans="1:51" ht="12.75">
      <c r="A27" s="1">
        <v>18</v>
      </c>
      <c r="B27" t="str">
        <f>+Cuestionario!B31</f>
        <v>En el trabajo se puede ir vestido con ropa extravagante si se quiere.</v>
      </c>
      <c r="C27" s="7" t="s">
        <v>94</v>
      </c>
      <c r="D27" s="11"/>
      <c r="E27" s="10"/>
      <c r="F27" s="11"/>
      <c r="G27" s="10"/>
      <c r="H27" s="11"/>
      <c r="I27" s="10"/>
      <c r="J27" s="11"/>
      <c r="K27" s="10"/>
      <c r="L27" s="11"/>
      <c r="M27" s="10"/>
      <c r="N27" s="11"/>
      <c r="O27" s="10"/>
      <c r="P27" s="11"/>
      <c r="Q27" s="10"/>
      <c r="R27" s="11"/>
      <c r="S27" s="10"/>
      <c r="T27" s="11"/>
      <c r="U27" s="10"/>
      <c r="V27" s="11"/>
      <c r="W27" s="10"/>
      <c r="X27" s="11"/>
      <c r="Y27" s="10"/>
      <c r="Z27" s="11"/>
      <c r="AA27" s="10"/>
      <c r="AB27" s="11"/>
      <c r="AC27" s="10"/>
      <c r="AD27" s="11"/>
      <c r="AE27" s="10"/>
      <c r="AF27" s="11"/>
      <c r="AG27" s="10"/>
      <c r="AH27" s="11"/>
      <c r="AI27" s="10"/>
      <c r="AJ27" s="11"/>
      <c r="AK27" s="10"/>
      <c r="AL27" s="11"/>
      <c r="AM27" s="10"/>
      <c r="AN27" s="11"/>
      <c r="AO27" s="10"/>
      <c r="AP27" s="11"/>
      <c r="AQ27" s="10"/>
      <c r="AR27" s="11"/>
      <c r="AS27" s="10"/>
      <c r="AT27" s="11"/>
      <c r="AU27" s="10"/>
      <c r="AV27" s="11"/>
      <c r="AW27" s="10"/>
      <c r="AX27" s="11"/>
      <c r="AY27" s="10"/>
    </row>
    <row r="28" spans="1:51" ht="12.75">
      <c r="A28" s="1">
        <v>19</v>
      </c>
      <c r="B28" t="str">
        <f>+Cuestionario!B32</f>
        <v>Aquí siempre se están experimentando ideas nuevas y diferentes.</v>
      </c>
      <c r="C28" s="7" t="s">
        <v>93</v>
      </c>
      <c r="D28" s="11"/>
      <c r="E28" s="10"/>
      <c r="F28" s="11"/>
      <c r="G28" s="10"/>
      <c r="H28" s="11"/>
      <c r="I28" s="10"/>
      <c r="J28" s="11"/>
      <c r="K28" s="10"/>
      <c r="L28" s="11"/>
      <c r="M28" s="10"/>
      <c r="N28" s="11"/>
      <c r="O28" s="10"/>
      <c r="P28" s="11"/>
      <c r="Q28" s="10"/>
      <c r="R28" s="11"/>
      <c r="S28" s="10"/>
      <c r="T28" s="11"/>
      <c r="U28" s="10"/>
      <c r="V28" s="11"/>
      <c r="W28" s="10"/>
      <c r="X28" s="11"/>
      <c r="Y28" s="10"/>
      <c r="Z28" s="11"/>
      <c r="AA28" s="10"/>
      <c r="AB28" s="11"/>
      <c r="AC28" s="10"/>
      <c r="AD28" s="11"/>
      <c r="AE28" s="10"/>
      <c r="AF28" s="11"/>
      <c r="AG28" s="10"/>
      <c r="AH28" s="11"/>
      <c r="AI28" s="10"/>
      <c r="AJ28" s="11"/>
      <c r="AK28" s="10"/>
      <c r="AL28" s="11"/>
      <c r="AM28" s="10"/>
      <c r="AN28" s="11"/>
      <c r="AO28" s="10"/>
      <c r="AP28" s="11"/>
      <c r="AQ28" s="10"/>
      <c r="AR28" s="11"/>
      <c r="AS28" s="10"/>
      <c r="AT28" s="11"/>
      <c r="AU28" s="10"/>
      <c r="AV28" s="11"/>
      <c r="AW28" s="10"/>
      <c r="AX28" s="11"/>
      <c r="AY28" s="10"/>
    </row>
    <row r="29" spans="1:51" ht="12.75">
      <c r="A29" s="1">
        <v>20</v>
      </c>
      <c r="B29" t="str">
        <f>+Cuestionario!B33</f>
        <v>La iluminación es muy buena.</v>
      </c>
      <c r="C29" s="7" t="s">
        <v>93</v>
      </c>
      <c r="D29" s="11"/>
      <c r="E29" s="10"/>
      <c r="F29" s="11"/>
      <c r="G29" s="10"/>
      <c r="H29" s="11"/>
      <c r="I29" s="10"/>
      <c r="J29" s="11"/>
      <c r="K29" s="10"/>
      <c r="L29" s="11"/>
      <c r="M29" s="10"/>
      <c r="N29" s="11"/>
      <c r="O29" s="10"/>
      <c r="P29" s="11"/>
      <c r="Q29" s="10"/>
      <c r="R29" s="11"/>
      <c r="S29" s="10"/>
      <c r="T29" s="11"/>
      <c r="U29" s="10"/>
      <c r="V29" s="11"/>
      <c r="W29" s="10"/>
      <c r="X29" s="11"/>
      <c r="Y29" s="10"/>
      <c r="Z29" s="11"/>
      <c r="AA29" s="10"/>
      <c r="AB29" s="11"/>
      <c r="AC29" s="10"/>
      <c r="AD29" s="11"/>
      <c r="AE29" s="10"/>
      <c r="AF29" s="11"/>
      <c r="AG29" s="10"/>
      <c r="AH29" s="11"/>
      <c r="AI29" s="10"/>
      <c r="AJ29" s="11"/>
      <c r="AK29" s="10"/>
      <c r="AL29" s="11"/>
      <c r="AM29" s="10"/>
      <c r="AN29" s="11"/>
      <c r="AO29" s="10"/>
      <c r="AP29" s="11"/>
      <c r="AQ29" s="10"/>
      <c r="AR29" s="11"/>
      <c r="AS29" s="10"/>
      <c r="AT29" s="11"/>
      <c r="AU29" s="10"/>
      <c r="AV29" s="11"/>
      <c r="AW29" s="10"/>
      <c r="AX29" s="11"/>
      <c r="AY29" s="10"/>
    </row>
    <row r="30" spans="3:51" ht="12.75">
      <c r="C30" s="8"/>
      <c r="D30" s="41"/>
      <c r="E30" s="42"/>
      <c r="F30" s="41"/>
      <c r="G30" s="42"/>
      <c r="H30" s="41"/>
      <c r="I30" s="42"/>
      <c r="J30" s="41"/>
      <c r="K30" s="42"/>
      <c r="L30" s="41"/>
      <c r="M30" s="42"/>
      <c r="N30" s="41"/>
      <c r="O30" s="42"/>
      <c r="P30" s="41"/>
      <c r="Q30" s="42"/>
      <c r="R30" s="41"/>
      <c r="S30" s="42"/>
      <c r="T30" s="41"/>
      <c r="U30" s="42"/>
      <c r="V30" s="41"/>
      <c r="W30" s="42"/>
      <c r="X30" s="41"/>
      <c r="Y30" s="42"/>
      <c r="Z30" s="41"/>
      <c r="AA30" s="42"/>
      <c r="AB30" s="41"/>
      <c r="AC30" s="42"/>
      <c r="AD30" s="41"/>
      <c r="AE30" s="42"/>
      <c r="AF30" s="41"/>
      <c r="AG30" s="42"/>
      <c r="AH30" s="41"/>
      <c r="AI30" s="42"/>
      <c r="AJ30" s="41"/>
      <c r="AK30" s="42"/>
      <c r="AL30" s="41"/>
      <c r="AM30" s="42"/>
      <c r="AN30" s="41"/>
      <c r="AO30" s="42"/>
      <c r="AP30" s="41"/>
      <c r="AQ30" s="42"/>
      <c r="AR30" s="41"/>
      <c r="AS30" s="42"/>
      <c r="AT30" s="41"/>
      <c r="AU30" s="42"/>
      <c r="AV30" s="41"/>
      <c r="AW30" s="42"/>
      <c r="AX30" s="41"/>
      <c r="AY30" s="42"/>
    </row>
    <row r="31" spans="1:51" ht="12.75">
      <c r="A31" s="1">
        <v>21</v>
      </c>
      <c r="B31" t="str">
        <f>+Cuestionario!B36</f>
        <v>Muchos parecen estar solo pendientes del reloj para dejar el trabajo.</v>
      </c>
      <c r="C31" s="7" t="s">
        <v>94</v>
      </c>
      <c r="D31" s="11"/>
      <c r="E31" s="10"/>
      <c r="F31" s="11"/>
      <c r="G31" s="10"/>
      <c r="H31" s="11"/>
      <c r="I31" s="10"/>
      <c r="J31" s="11"/>
      <c r="K31" s="10"/>
      <c r="L31" s="11"/>
      <c r="M31" s="10"/>
      <c r="N31" s="11"/>
      <c r="O31" s="10"/>
      <c r="P31" s="11"/>
      <c r="Q31" s="10"/>
      <c r="R31" s="11"/>
      <c r="S31" s="10"/>
      <c r="T31" s="11"/>
      <c r="U31" s="10"/>
      <c r="V31" s="11"/>
      <c r="W31" s="10"/>
      <c r="X31" s="11"/>
      <c r="Y31" s="10"/>
      <c r="Z31" s="11"/>
      <c r="AA31" s="10"/>
      <c r="AB31" s="11"/>
      <c r="AC31" s="10"/>
      <c r="AD31" s="11"/>
      <c r="AE31" s="10"/>
      <c r="AF31" s="11"/>
      <c r="AG31" s="10"/>
      <c r="AH31" s="11"/>
      <c r="AI31" s="10"/>
      <c r="AJ31" s="11"/>
      <c r="AK31" s="10"/>
      <c r="AL31" s="11"/>
      <c r="AM31" s="10"/>
      <c r="AN31" s="11"/>
      <c r="AO31" s="10"/>
      <c r="AP31" s="11"/>
      <c r="AQ31" s="10"/>
      <c r="AR31" s="11"/>
      <c r="AS31" s="10"/>
      <c r="AT31" s="11"/>
      <c r="AU31" s="10"/>
      <c r="AV31" s="11"/>
      <c r="AW31" s="10"/>
      <c r="AX31" s="11"/>
      <c r="AY31" s="10"/>
    </row>
    <row r="32" spans="1:51" ht="12.75">
      <c r="A32" s="1">
        <v>22</v>
      </c>
      <c r="B32" t="str">
        <f>+Cuestionario!B37</f>
        <v>La gente se ocupa personalmente por los demás, los apoya.</v>
      </c>
      <c r="C32" s="7" t="s">
        <v>93</v>
      </c>
      <c r="D32" s="11"/>
      <c r="E32" s="10"/>
      <c r="F32" s="11"/>
      <c r="G32" s="10"/>
      <c r="H32" s="11"/>
      <c r="I32" s="10"/>
      <c r="J32" s="11"/>
      <c r="K32" s="10"/>
      <c r="L32" s="11"/>
      <c r="M32" s="10"/>
      <c r="N32" s="11"/>
      <c r="O32" s="10"/>
      <c r="P32" s="11"/>
      <c r="Q32" s="10"/>
      <c r="R32" s="11"/>
      <c r="S32" s="10"/>
      <c r="T32" s="11"/>
      <c r="U32" s="10"/>
      <c r="V32" s="11"/>
      <c r="W32" s="10"/>
      <c r="X32" s="11"/>
      <c r="Y32" s="10"/>
      <c r="Z32" s="11"/>
      <c r="AA32" s="10"/>
      <c r="AB32" s="11"/>
      <c r="AC32" s="10"/>
      <c r="AD32" s="11"/>
      <c r="AE32" s="10"/>
      <c r="AF32" s="11"/>
      <c r="AG32" s="10"/>
      <c r="AH32" s="11"/>
      <c r="AI32" s="10"/>
      <c r="AJ32" s="11"/>
      <c r="AK32" s="10"/>
      <c r="AL32" s="11"/>
      <c r="AM32" s="10"/>
      <c r="AN32" s="11"/>
      <c r="AO32" s="10"/>
      <c r="AP32" s="11"/>
      <c r="AQ32" s="10"/>
      <c r="AR32" s="11"/>
      <c r="AS32" s="10"/>
      <c r="AT32" s="11"/>
      <c r="AU32" s="10"/>
      <c r="AV32" s="11"/>
      <c r="AW32" s="10"/>
      <c r="AX32" s="11"/>
      <c r="AY32" s="10"/>
    </row>
    <row r="33" spans="1:51" ht="12.75">
      <c r="A33" s="1">
        <v>23</v>
      </c>
      <c r="B33" t="str">
        <f>+Cuestionario!B38</f>
        <v>Los jefes no alientan el espíritu critico de los subordinados.</v>
      </c>
      <c r="C33" s="7" t="s">
        <v>94</v>
      </c>
      <c r="D33" s="11"/>
      <c r="E33" s="10"/>
      <c r="F33" s="11"/>
      <c r="G33" s="10"/>
      <c r="H33" s="11"/>
      <c r="I33" s="10"/>
      <c r="J33" s="11"/>
      <c r="K33" s="10"/>
      <c r="L33" s="11"/>
      <c r="M33" s="10"/>
      <c r="N33" s="11"/>
      <c r="O33" s="10"/>
      <c r="P33" s="11"/>
      <c r="Q33" s="10"/>
      <c r="R33" s="11"/>
      <c r="S33" s="10"/>
      <c r="T33" s="11"/>
      <c r="U33" s="10"/>
      <c r="V33" s="11"/>
      <c r="W33" s="10"/>
      <c r="X33" s="11"/>
      <c r="Y33" s="10"/>
      <c r="Z33" s="11"/>
      <c r="AA33" s="10"/>
      <c r="AB33" s="11"/>
      <c r="AC33" s="10"/>
      <c r="AD33" s="11"/>
      <c r="AE33" s="10"/>
      <c r="AF33" s="11"/>
      <c r="AG33" s="10"/>
      <c r="AH33" s="11"/>
      <c r="AI33" s="10"/>
      <c r="AJ33" s="11"/>
      <c r="AK33" s="10"/>
      <c r="AL33" s="11"/>
      <c r="AM33" s="10"/>
      <c r="AN33" s="11"/>
      <c r="AO33" s="10"/>
      <c r="AP33" s="11"/>
      <c r="AQ33" s="10"/>
      <c r="AR33" s="11"/>
      <c r="AS33" s="10"/>
      <c r="AT33" s="11"/>
      <c r="AU33" s="10"/>
      <c r="AV33" s="11"/>
      <c r="AW33" s="10"/>
      <c r="AX33" s="11"/>
      <c r="AY33" s="10"/>
    </row>
    <row r="34" spans="1:51" ht="12.75">
      <c r="A34" s="1">
        <v>24</v>
      </c>
      <c r="B34" t="str">
        <f>+Cuestionario!B39</f>
        <v>Se anima a los empleados para que tomen sus propias decisiones.</v>
      </c>
      <c r="C34" s="7" t="s">
        <v>93</v>
      </c>
      <c r="D34" s="11"/>
      <c r="E34" s="10"/>
      <c r="F34" s="11"/>
      <c r="G34" s="10"/>
      <c r="H34" s="11"/>
      <c r="I34" s="10"/>
      <c r="J34" s="11"/>
      <c r="K34" s="10"/>
      <c r="L34" s="11"/>
      <c r="M34" s="10"/>
      <c r="N34" s="11"/>
      <c r="O34" s="10"/>
      <c r="P34" s="11"/>
      <c r="Q34" s="10"/>
      <c r="R34" s="11"/>
      <c r="S34" s="10"/>
      <c r="T34" s="11"/>
      <c r="U34" s="10"/>
      <c r="V34" s="11"/>
      <c r="W34" s="10"/>
      <c r="X34" s="11"/>
      <c r="Y34" s="10"/>
      <c r="Z34" s="11"/>
      <c r="AA34" s="10"/>
      <c r="AB34" s="11"/>
      <c r="AC34" s="10"/>
      <c r="AD34" s="11"/>
      <c r="AE34" s="10"/>
      <c r="AF34" s="11"/>
      <c r="AG34" s="10"/>
      <c r="AH34" s="11"/>
      <c r="AI34" s="10"/>
      <c r="AJ34" s="11"/>
      <c r="AK34" s="10"/>
      <c r="AL34" s="11"/>
      <c r="AM34" s="10"/>
      <c r="AN34" s="11"/>
      <c r="AO34" s="10"/>
      <c r="AP34" s="11"/>
      <c r="AQ34" s="10"/>
      <c r="AR34" s="11"/>
      <c r="AS34" s="10"/>
      <c r="AT34" s="11"/>
      <c r="AU34" s="10"/>
      <c r="AV34" s="11"/>
      <c r="AW34" s="10"/>
      <c r="AX34" s="11"/>
      <c r="AY34" s="10"/>
    </row>
    <row r="35" spans="1:51" ht="12.75">
      <c r="A35" s="1">
        <v>25</v>
      </c>
      <c r="B35" t="str">
        <f>+Cuestionario!B40</f>
        <v>Muy pocas veces las cosas se dejan para el otro dia.</v>
      </c>
      <c r="C35" s="7" t="s">
        <v>93</v>
      </c>
      <c r="D35" s="11"/>
      <c r="E35" s="10"/>
      <c r="F35" s="11"/>
      <c r="G35" s="10"/>
      <c r="H35" s="11"/>
      <c r="I35" s="10"/>
      <c r="J35" s="11"/>
      <c r="K35" s="10"/>
      <c r="L35" s="11"/>
      <c r="M35" s="10"/>
      <c r="N35" s="11"/>
      <c r="O35" s="10"/>
      <c r="P35" s="11"/>
      <c r="Q35" s="10"/>
      <c r="R35" s="11"/>
      <c r="S35" s="10"/>
      <c r="T35" s="11"/>
      <c r="U35" s="10"/>
      <c r="V35" s="11"/>
      <c r="W35" s="10"/>
      <c r="X35" s="11"/>
      <c r="Y35" s="10"/>
      <c r="Z35" s="11"/>
      <c r="AA35" s="10"/>
      <c r="AB35" s="11"/>
      <c r="AC35" s="10"/>
      <c r="AD35" s="11"/>
      <c r="AE35" s="10"/>
      <c r="AF35" s="11"/>
      <c r="AG35" s="10"/>
      <c r="AH35" s="11"/>
      <c r="AI35" s="10"/>
      <c r="AJ35" s="11"/>
      <c r="AK35" s="10"/>
      <c r="AL35" s="11"/>
      <c r="AM35" s="10"/>
      <c r="AN35" s="11"/>
      <c r="AO35" s="10"/>
      <c r="AP35" s="11"/>
      <c r="AQ35" s="10"/>
      <c r="AR35" s="11"/>
      <c r="AS35" s="10"/>
      <c r="AT35" s="11"/>
      <c r="AU35" s="10"/>
      <c r="AV35" s="11"/>
      <c r="AW35" s="10"/>
      <c r="AX35" s="11"/>
      <c r="AY35" s="10"/>
    </row>
    <row r="36" spans="1:51" ht="12.75">
      <c r="A36" s="1">
        <v>26</v>
      </c>
      <c r="B36" t="str">
        <f>+Cuestionario!B41</f>
        <v>La gente no tiene oportunidad para relajarse o tener un pequeño descanso.</v>
      </c>
      <c r="C36" s="7" t="s">
        <v>93</v>
      </c>
      <c r="D36" s="11"/>
      <c r="E36" s="10"/>
      <c r="F36" s="11"/>
      <c r="G36" s="10"/>
      <c r="H36" s="11"/>
      <c r="I36" s="10"/>
      <c r="J36" s="11"/>
      <c r="K36" s="10"/>
      <c r="L36" s="11"/>
      <c r="M36" s="10"/>
      <c r="N36" s="11"/>
      <c r="O36" s="10"/>
      <c r="P36" s="11"/>
      <c r="Q36" s="10"/>
      <c r="R36" s="11"/>
      <c r="S36" s="10"/>
      <c r="T36" s="11"/>
      <c r="U36" s="10"/>
      <c r="V36" s="11"/>
      <c r="W36" s="10"/>
      <c r="X36" s="11"/>
      <c r="Y36" s="10"/>
      <c r="Z36" s="11"/>
      <c r="AA36" s="10"/>
      <c r="AB36" s="11"/>
      <c r="AC36" s="10"/>
      <c r="AD36" s="11"/>
      <c r="AE36" s="10"/>
      <c r="AF36" s="11"/>
      <c r="AG36" s="10"/>
      <c r="AH36" s="11"/>
      <c r="AI36" s="10"/>
      <c r="AJ36" s="11"/>
      <c r="AK36" s="10"/>
      <c r="AL36" s="11"/>
      <c r="AM36" s="10"/>
      <c r="AN36" s="11"/>
      <c r="AO36" s="10"/>
      <c r="AP36" s="11"/>
      <c r="AQ36" s="10"/>
      <c r="AR36" s="11"/>
      <c r="AS36" s="10"/>
      <c r="AT36" s="11"/>
      <c r="AU36" s="10"/>
      <c r="AV36" s="11"/>
      <c r="AW36" s="10"/>
      <c r="AX36" s="11"/>
      <c r="AY36" s="10"/>
    </row>
    <row r="37" spans="1:51" ht="12.75">
      <c r="A37" s="1">
        <v>27</v>
      </c>
      <c r="B37" t="str">
        <f>+Cuestionario!B42</f>
        <v>Las reglas y normas no son claras, son bastante vagas y ambiguas.</v>
      </c>
      <c r="C37" s="7" t="s">
        <v>94</v>
      </c>
      <c r="D37" s="11"/>
      <c r="E37" s="10"/>
      <c r="F37" s="11"/>
      <c r="G37" s="10"/>
      <c r="H37" s="11"/>
      <c r="I37" s="10"/>
      <c r="J37" s="11"/>
      <c r="K37" s="10"/>
      <c r="L37" s="11"/>
      <c r="M37" s="10"/>
      <c r="N37" s="11"/>
      <c r="O37" s="10"/>
      <c r="P37" s="11"/>
      <c r="Q37" s="10"/>
      <c r="R37" s="11"/>
      <c r="S37" s="10"/>
      <c r="T37" s="11"/>
      <c r="U37" s="10"/>
      <c r="V37" s="11"/>
      <c r="W37" s="10"/>
      <c r="X37" s="11"/>
      <c r="Y37" s="10"/>
      <c r="Z37" s="11"/>
      <c r="AA37" s="10"/>
      <c r="AB37" s="11"/>
      <c r="AC37" s="10"/>
      <c r="AD37" s="11"/>
      <c r="AE37" s="10"/>
      <c r="AF37" s="11"/>
      <c r="AG37" s="10"/>
      <c r="AH37" s="11"/>
      <c r="AI37" s="10"/>
      <c r="AJ37" s="11"/>
      <c r="AK37" s="10"/>
      <c r="AL37" s="11"/>
      <c r="AM37" s="10"/>
      <c r="AN37" s="11"/>
      <c r="AO37" s="10"/>
      <c r="AP37" s="11"/>
      <c r="AQ37" s="10"/>
      <c r="AR37" s="11"/>
      <c r="AS37" s="10"/>
      <c r="AT37" s="11"/>
      <c r="AU37" s="10"/>
      <c r="AV37" s="11"/>
      <c r="AW37" s="10"/>
      <c r="AX37" s="11"/>
      <c r="AY37" s="10"/>
    </row>
    <row r="38" spans="1:51" ht="12.75">
      <c r="A38" s="1">
        <v>28</v>
      </c>
      <c r="B38" t="str">
        <f>+Cuestionario!B43</f>
        <v>Se espera que la gente haga su trabajo siguiendo unas reglas establecidas.</v>
      </c>
      <c r="C38" s="7" t="s">
        <v>93</v>
      </c>
      <c r="D38" s="11"/>
      <c r="E38" s="10"/>
      <c r="F38" s="11"/>
      <c r="G38" s="10"/>
      <c r="H38" s="11"/>
      <c r="I38" s="10"/>
      <c r="J38" s="11"/>
      <c r="K38" s="10"/>
      <c r="L38" s="11"/>
      <c r="M38" s="10"/>
      <c r="N38" s="11"/>
      <c r="O38" s="10"/>
      <c r="P38" s="11"/>
      <c r="Q38" s="10"/>
      <c r="R38" s="11"/>
      <c r="S38" s="10"/>
      <c r="T38" s="11"/>
      <c r="U38" s="10"/>
      <c r="V38" s="11"/>
      <c r="W38" s="10"/>
      <c r="X38" s="11"/>
      <c r="Y38" s="10"/>
      <c r="Z38" s="11"/>
      <c r="AA38" s="10"/>
      <c r="AB38" s="11"/>
      <c r="AC38" s="10"/>
      <c r="AD38" s="11"/>
      <c r="AE38" s="10"/>
      <c r="AF38" s="11"/>
      <c r="AG38" s="10"/>
      <c r="AH38" s="11"/>
      <c r="AI38" s="10"/>
      <c r="AJ38" s="11"/>
      <c r="AK38" s="10"/>
      <c r="AL38" s="11"/>
      <c r="AM38" s="10"/>
      <c r="AN38" s="11"/>
      <c r="AO38" s="10"/>
      <c r="AP38" s="11"/>
      <c r="AQ38" s="10"/>
      <c r="AR38" s="11"/>
      <c r="AS38" s="10"/>
      <c r="AT38" s="11"/>
      <c r="AU38" s="10"/>
      <c r="AV38" s="11"/>
      <c r="AW38" s="10"/>
      <c r="AX38" s="11"/>
      <c r="AY38" s="10"/>
    </row>
    <row r="39" spans="1:51" ht="12.75">
      <c r="A39" s="1">
        <v>29</v>
      </c>
      <c r="B39" t="str">
        <f>+Cuestionario!B44</f>
        <v>Esta empresa seria una de las primeras en ensayar nuevas ideas.</v>
      </c>
      <c r="C39" s="7" t="s">
        <v>93</v>
      </c>
      <c r="D39" s="11"/>
      <c r="E39" s="10"/>
      <c r="F39" s="11"/>
      <c r="G39" s="10"/>
      <c r="H39" s="11"/>
      <c r="I39" s="10"/>
      <c r="J39" s="11"/>
      <c r="K39" s="10"/>
      <c r="L39" s="11"/>
      <c r="M39" s="10"/>
      <c r="N39" s="11"/>
      <c r="O39" s="10"/>
      <c r="P39" s="11"/>
      <c r="Q39" s="10"/>
      <c r="R39" s="11"/>
      <c r="S39" s="10"/>
      <c r="T39" s="11"/>
      <c r="U39" s="10"/>
      <c r="V39" s="11"/>
      <c r="W39" s="10"/>
      <c r="X39" s="11"/>
      <c r="Y39" s="10"/>
      <c r="Z39" s="11"/>
      <c r="AA39" s="10"/>
      <c r="AB39" s="11"/>
      <c r="AC39" s="10"/>
      <c r="AD39" s="11"/>
      <c r="AE39" s="10"/>
      <c r="AF39" s="11"/>
      <c r="AG39" s="10"/>
      <c r="AH39" s="11"/>
      <c r="AI39" s="10"/>
      <c r="AJ39" s="11"/>
      <c r="AK39" s="10"/>
      <c r="AL39" s="11"/>
      <c r="AM39" s="10"/>
      <c r="AN39" s="11"/>
      <c r="AO39" s="10"/>
      <c r="AP39" s="11"/>
      <c r="AQ39" s="10"/>
      <c r="AR39" s="11"/>
      <c r="AS39" s="10"/>
      <c r="AT39" s="11"/>
      <c r="AU39" s="10"/>
      <c r="AV39" s="11"/>
      <c r="AW39" s="10"/>
      <c r="AX39" s="11"/>
      <c r="AY39" s="10"/>
    </row>
    <row r="40" spans="1:51" ht="12.75">
      <c r="A40" s="1">
        <v>30</v>
      </c>
      <c r="B40" t="str">
        <f>+Cuestionario!B45</f>
        <v>El lugar de trabajo esta terriblemente abarrotado de gente.</v>
      </c>
      <c r="C40" s="7" t="s">
        <v>94</v>
      </c>
      <c r="D40" s="11"/>
      <c r="E40" s="10"/>
      <c r="F40" s="11"/>
      <c r="G40" s="10"/>
      <c r="H40" s="11"/>
      <c r="I40" s="10"/>
      <c r="J40" s="11"/>
      <c r="K40" s="10"/>
      <c r="L40" s="11"/>
      <c r="M40" s="10"/>
      <c r="N40" s="11"/>
      <c r="O40" s="10"/>
      <c r="P40" s="11"/>
      <c r="Q40" s="10"/>
      <c r="R40" s="11"/>
      <c r="S40" s="10"/>
      <c r="T40" s="11"/>
      <c r="U40" s="10"/>
      <c r="V40" s="11"/>
      <c r="W40" s="10"/>
      <c r="X40" s="11"/>
      <c r="Y40" s="10"/>
      <c r="Z40" s="11"/>
      <c r="AA40" s="10"/>
      <c r="AB40" s="11"/>
      <c r="AC40" s="10"/>
      <c r="AD40" s="11"/>
      <c r="AE40" s="10"/>
      <c r="AF40" s="11"/>
      <c r="AG40" s="10"/>
      <c r="AH40" s="11"/>
      <c r="AI40" s="10"/>
      <c r="AJ40" s="11"/>
      <c r="AK40" s="10"/>
      <c r="AL40" s="11"/>
      <c r="AM40" s="10"/>
      <c r="AN40" s="11"/>
      <c r="AO40" s="10"/>
      <c r="AP40" s="11"/>
      <c r="AQ40" s="10"/>
      <c r="AR40" s="11"/>
      <c r="AS40" s="10"/>
      <c r="AT40" s="11"/>
      <c r="AU40" s="10"/>
      <c r="AV40" s="11"/>
      <c r="AW40" s="10"/>
      <c r="AX40" s="11"/>
      <c r="AY40" s="10"/>
    </row>
    <row r="41" spans="3:51" ht="12.75">
      <c r="C41" s="8"/>
      <c r="D41" s="41"/>
      <c r="E41" s="42"/>
      <c r="F41" s="41"/>
      <c r="G41" s="42"/>
      <c r="H41" s="41"/>
      <c r="I41" s="42"/>
      <c r="J41" s="41"/>
      <c r="K41" s="42"/>
      <c r="L41" s="41"/>
      <c r="M41" s="42"/>
      <c r="N41" s="41"/>
      <c r="O41" s="42"/>
      <c r="P41" s="41"/>
      <c r="Q41" s="42"/>
      <c r="R41" s="41"/>
      <c r="S41" s="42"/>
      <c r="T41" s="41"/>
      <c r="U41" s="42"/>
      <c r="V41" s="41"/>
      <c r="W41" s="42"/>
      <c r="X41" s="41"/>
      <c r="Y41" s="42"/>
      <c r="Z41" s="41"/>
      <c r="AA41" s="42"/>
      <c r="AB41" s="41"/>
      <c r="AC41" s="42"/>
      <c r="AD41" s="41"/>
      <c r="AE41" s="42"/>
      <c r="AF41" s="41"/>
      <c r="AG41" s="42"/>
      <c r="AH41" s="41"/>
      <c r="AI41" s="42"/>
      <c r="AJ41" s="41"/>
      <c r="AK41" s="42"/>
      <c r="AL41" s="41"/>
      <c r="AM41" s="42"/>
      <c r="AN41" s="41"/>
      <c r="AO41" s="42"/>
      <c r="AP41" s="41"/>
      <c r="AQ41" s="42"/>
      <c r="AR41" s="41"/>
      <c r="AS41" s="42"/>
      <c r="AT41" s="41"/>
      <c r="AU41" s="42"/>
      <c r="AV41" s="41"/>
      <c r="AW41" s="42"/>
      <c r="AX41" s="41"/>
      <c r="AY41" s="42"/>
    </row>
    <row r="42" spans="1:51" ht="12.75">
      <c r="A42" s="1">
        <v>31</v>
      </c>
      <c r="B42" t="str">
        <f>+Cuestionario!B47</f>
        <v>La gente parece estar orgullosa de la organización.</v>
      </c>
      <c r="C42" s="7" t="s">
        <v>93</v>
      </c>
      <c r="D42" s="11"/>
      <c r="E42" s="10"/>
      <c r="F42" s="11"/>
      <c r="G42" s="10"/>
      <c r="H42" s="11"/>
      <c r="I42" s="10"/>
      <c r="J42" s="11"/>
      <c r="K42" s="10"/>
      <c r="L42" s="11"/>
      <c r="M42" s="10"/>
      <c r="N42" s="11"/>
      <c r="O42" s="10"/>
      <c r="P42" s="11"/>
      <c r="Q42" s="10"/>
      <c r="R42" s="11"/>
      <c r="S42" s="10"/>
      <c r="T42" s="11"/>
      <c r="U42" s="10"/>
      <c r="V42" s="11"/>
      <c r="W42" s="10"/>
      <c r="X42" s="11"/>
      <c r="Y42" s="10"/>
      <c r="Z42" s="11"/>
      <c r="AA42" s="10"/>
      <c r="AB42" s="11"/>
      <c r="AC42" s="10"/>
      <c r="AD42" s="11"/>
      <c r="AE42" s="10"/>
      <c r="AF42" s="11"/>
      <c r="AG42" s="10"/>
      <c r="AH42" s="11"/>
      <c r="AI42" s="10"/>
      <c r="AJ42" s="11"/>
      <c r="AK42" s="10"/>
      <c r="AL42" s="11"/>
      <c r="AM42" s="10"/>
      <c r="AN42" s="11"/>
      <c r="AO42" s="10"/>
      <c r="AP42" s="11"/>
      <c r="AQ42" s="10"/>
      <c r="AR42" s="11"/>
      <c r="AS42" s="10"/>
      <c r="AT42" s="11"/>
      <c r="AU42" s="10"/>
      <c r="AV42" s="11"/>
      <c r="AW42" s="10"/>
      <c r="AX42" s="11"/>
      <c r="AY42" s="10"/>
    </row>
    <row r="43" spans="1:51" ht="12.75">
      <c r="A43" s="1">
        <v>32</v>
      </c>
      <c r="B43" t="str">
        <f>+Cuestionario!B48</f>
        <v>Los empleados raramente participan juntos en otras actividades fuera del trabajo.</v>
      </c>
      <c r="C43" s="7" t="s">
        <v>94</v>
      </c>
      <c r="D43" s="11"/>
      <c r="E43" s="10"/>
      <c r="F43" s="11"/>
      <c r="G43" s="10"/>
      <c r="H43" s="11"/>
      <c r="I43" s="10"/>
      <c r="J43" s="11"/>
      <c r="K43" s="10"/>
      <c r="L43" s="11"/>
      <c r="M43" s="10"/>
      <c r="N43" s="11"/>
      <c r="O43" s="10"/>
      <c r="P43" s="11"/>
      <c r="Q43" s="10"/>
      <c r="R43" s="11"/>
      <c r="S43" s="10"/>
      <c r="T43" s="11"/>
      <c r="U43" s="10"/>
      <c r="V43" s="11"/>
      <c r="W43" s="10"/>
      <c r="X43" s="11"/>
      <c r="Y43" s="10"/>
      <c r="Z43" s="11"/>
      <c r="AA43" s="10"/>
      <c r="AB43" s="11"/>
      <c r="AC43" s="10"/>
      <c r="AD43" s="11"/>
      <c r="AE43" s="10"/>
      <c r="AF43" s="11"/>
      <c r="AG43" s="10"/>
      <c r="AH43" s="11"/>
      <c r="AI43" s="10"/>
      <c r="AJ43" s="11"/>
      <c r="AK43" s="10"/>
      <c r="AL43" s="11"/>
      <c r="AM43" s="10"/>
      <c r="AN43" s="11"/>
      <c r="AO43" s="10"/>
      <c r="AP43" s="11"/>
      <c r="AQ43" s="10"/>
      <c r="AR43" s="11"/>
      <c r="AS43" s="10"/>
      <c r="AT43" s="11"/>
      <c r="AU43" s="10"/>
      <c r="AV43" s="11"/>
      <c r="AW43" s="10"/>
      <c r="AX43" s="11"/>
      <c r="AY43" s="10"/>
    </row>
    <row r="44" spans="1:51" ht="12.75">
      <c r="A44" s="1">
        <v>33</v>
      </c>
      <c r="B44" t="str">
        <f>+Cuestionario!B49</f>
        <v>Normalmente los jefes valoran las ideas aportadas por los empleados.</v>
      </c>
      <c r="C44" s="7" t="s">
        <v>93</v>
      </c>
      <c r="D44" s="11"/>
      <c r="E44" s="10"/>
      <c r="F44" s="11"/>
      <c r="G44" s="10"/>
      <c r="H44" s="11"/>
      <c r="I44" s="10"/>
      <c r="J44" s="11"/>
      <c r="K44" s="10"/>
      <c r="L44" s="11"/>
      <c r="M44" s="10"/>
      <c r="N44" s="11"/>
      <c r="O44" s="10"/>
      <c r="P44" s="11"/>
      <c r="Q44" s="10"/>
      <c r="R44" s="11"/>
      <c r="S44" s="10"/>
      <c r="T44" s="11"/>
      <c r="U44" s="10"/>
      <c r="V44" s="11"/>
      <c r="W44" s="10"/>
      <c r="X44" s="11"/>
      <c r="Y44" s="10"/>
      <c r="Z44" s="11"/>
      <c r="AA44" s="10"/>
      <c r="AB44" s="11"/>
      <c r="AC44" s="10"/>
      <c r="AD44" s="11"/>
      <c r="AE44" s="10"/>
      <c r="AF44" s="11"/>
      <c r="AG44" s="10"/>
      <c r="AH44" s="11"/>
      <c r="AI44" s="10"/>
      <c r="AJ44" s="11"/>
      <c r="AK44" s="10"/>
      <c r="AL44" s="11"/>
      <c r="AM44" s="10"/>
      <c r="AN44" s="11"/>
      <c r="AO44" s="10"/>
      <c r="AP44" s="11"/>
      <c r="AQ44" s="10"/>
      <c r="AR44" s="11"/>
      <c r="AS44" s="10"/>
      <c r="AT44" s="11"/>
      <c r="AU44" s="10"/>
      <c r="AV44" s="11"/>
      <c r="AW44" s="10"/>
      <c r="AX44" s="11"/>
      <c r="AY44" s="10"/>
    </row>
    <row r="45" spans="1:51" ht="12.75">
      <c r="A45" s="1">
        <v>34</v>
      </c>
      <c r="B45" t="str">
        <f>+Cuestionario!B50</f>
        <v>La gente puede utilizar su propia iniciativa para hacer las cosas.</v>
      </c>
      <c r="C45" s="7" t="s">
        <v>93</v>
      </c>
      <c r="D45" s="11"/>
      <c r="E45" s="10"/>
      <c r="F45" s="11"/>
      <c r="G45" s="10"/>
      <c r="H45" s="11"/>
      <c r="I45" s="10"/>
      <c r="J45" s="11"/>
      <c r="K45" s="10"/>
      <c r="L45" s="11"/>
      <c r="M45" s="10"/>
      <c r="N45" s="11"/>
      <c r="O45" s="10"/>
      <c r="P45" s="11"/>
      <c r="Q45" s="10"/>
      <c r="R45" s="11"/>
      <c r="S45" s="10"/>
      <c r="T45" s="11"/>
      <c r="U45" s="10"/>
      <c r="V45" s="11"/>
      <c r="W45" s="10"/>
      <c r="X45" s="11"/>
      <c r="Y45" s="10"/>
      <c r="Z45" s="11"/>
      <c r="AA45" s="10"/>
      <c r="AB45" s="11"/>
      <c r="AC45" s="10"/>
      <c r="AD45" s="11"/>
      <c r="AE45" s="10"/>
      <c r="AF45" s="11"/>
      <c r="AG45" s="10"/>
      <c r="AH45" s="11"/>
      <c r="AI45" s="10"/>
      <c r="AJ45" s="11"/>
      <c r="AK45" s="10"/>
      <c r="AL45" s="11"/>
      <c r="AM45" s="10"/>
      <c r="AN45" s="11"/>
      <c r="AO45" s="10"/>
      <c r="AP45" s="11"/>
      <c r="AQ45" s="10"/>
      <c r="AR45" s="11"/>
      <c r="AS45" s="10"/>
      <c r="AT45" s="11"/>
      <c r="AU45" s="10"/>
      <c r="AV45" s="11"/>
      <c r="AW45" s="10"/>
      <c r="AX45" s="11"/>
      <c r="AY45" s="10"/>
    </row>
    <row r="46" spans="1:51" ht="12.75">
      <c r="A46" s="1">
        <v>35</v>
      </c>
      <c r="B46" t="str">
        <f>+Cuestionario!B51</f>
        <v>Nuestro grupo de trabajo es muy eficiente y practico.</v>
      </c>
      <c r="C46" s="7" t="s">
        <v>93</v>
      </c>
      <c r="D46" s="11"/>
      <c r="E46" s="10"/>
      <c r="F46" s="11"/>
      <c r="G46" s="10"/>
      <c r="H46" s="11"/>
      <c r="I46" s="10"/>
      <c r="J46" s="11"/>
      <c r="K46" s="10"/>
      <c r="L46" s="11"/>
      <c r="M46" s="10"/>
      <c r="N46" s="11"/>
      <c r="O46" s="10"/>
      <c r="P46" s="11"/>
      <c r="Q46" s="10"/>
      <c r="R46" s="11"/>
      <c r="S46" s="10"/>
      <c r="T46" s="11"/>
      <c r="U46" s="10"/>
      <c r="V46" s="11"/>
      <c r="W46" s="10"/>
      <c r="X46" s="11"/>
      <c r="Y46" s="10"/>
      <c r="Z46" s="11"/>
      <c r="AA46" s="10"/>
      <c r="AB46" s="11"/>
      <c r="AC46" s="10"/>
      <c r="AD46" s="11"/>
      <c r="AE46" s="10"/>
      <c r="AF46" s="11"/>
      <c r="AG46" s="10"/>
      <c r="AH46" s="11"/>
      <c r="AI46" s="10"/>
      <c r="AJ46" s="11"/>
      <c r="AK46" s="10"/>
      <c r="AL46" s="11"/>
      <c r="AM46" s="10"/>
      <c r="AN46" s="11"/>
      <c r="AO46" s="10"/>
      <c r="AP46" s="11"/>
      <c r="AQ46" s="10"/>
      <c r="AR46" s="11"/>
      <c r="AS46" s="10"/>
      <c r="AT46" s="11"/>
      <c r="AU46" s="10"/>
      <c r="AV46" s="11"/>
      <c r="AW46" s="10"/>
      <c r="AX46" s="11"/>
      <c r="AY46" s="10"/>
    </row>
    <row r="47" spans="1:51" ht="12.75">
      <c r="A47" s="1">
        <v>36</v>
      </c>
      <c r="B47" t="str">
        <f>+Cuestionario!B52</f>
        <v>Aquí nadie trabaja duramente.</v>
      </c>
      <c r="C47" s="7" t="s">
        <v>94</v>
      </c>
      <c r="D47" s="11"/>
      <c r="E47" s="10"/>
      <c r="F47" s="11"/>
      <c r="G47" s="10"/>
      <c r="H47" s="11"/>
      <c r="I47" s="10"/>
      <c r="J47" s="11"/>
      <c r="K47" s="10"/>
      <c r="L47" s="11"/>
      <c r="M47" s="10"/>
      <c r="N47" s="11"/>
      <c r="O47" s="10"/>
      <c r="P47" s="11"/>
      <c r="Q47" s="10"/>
      <c r="R47" s="11"/>
      <c r="S47" s="10"/>
      <c r="T47" s="11"/>
      <c r="U47" s="10"/>
      <c r="V47" s="11"/>
      <c r="W47" s="10"/>
      <c r="X47" s="11"/>
      <c r="Y47" s="10"/>
      <c r="Z47" s="11"/>
      <c r="AA47" s="10"/>
      <c r="AB47" s="11"/>
      <c r="AC47" s="10"/>
      <c r="AD47" s="11"/>
      <c r="AE47" s="10"/>
      <c r="AF47" s="11"/>
      <c r="AG47" s="10"/>
      <c r="AH47" s="11"/>
      <c r="AI47" s="10"/>
      <c r="AJ47" s="11"/>
      <c r="AK47" s="10"/>
      <c r="AL47" s="11"/>
      <c r="AM47" s="10"/>
      <c r="AN47" s="11"/>
      <c r="AO47" s="10"/>
      <c r="AP47" s="11"/>
      <c r="AQ47" s="10"/>
      <c r="AR47" s="11"/>
      <c r="AS47" s="10"/>
      <c r="AT47" s="11"/>
      <c r="AU47" s="10"/>
      <c r="AV47" s="11"/>
      <c r="AW47" s="10"/>
      <c r="AX47" s="11"/>
      <c r="AY47" s="10"/>
    </row>
    <row r="48" spans="1:51" ht="12.75">
      <c r="A48" s="1">
        <v>37</v>
      </c>
      <c r="B48" t="str">
        <f>+Cuestionario!B53</f>
        <v>Las responsabilidades de los jefes están claramente definidas.</v>
      </c>
      <c r="C48" s="7" t="s">
        <v>93</v>
      </c>
      <c r="D48" s="11"/>
      <c r="E48" s="10"/>
      <c r="F48" s="11"/>
      <c r="G48" s="10"/>
      <c r="H48" s="11"/>
      <c r="I48" s="10"/>
      <c r="J48" s="11"/>
      <c r="K48" s="10"/>
      <c r="L48" s="11"/>
      <c r="M48" s="10"/>
      <c r="N48" s="11"/>
      <c r="O48" s="10"/>
      <c r="P48" s="11"/>
      <c r="Q48" s="10"/>
      <c r="R48" s="11"/>
      <c r="S48" s="10"/>
      <c r="T48" s="11"/>
      <c r="U48" s="10"/>
      <c r="V48" s="11"/>
      <c r="W48" s="10"/>
      <c r="X48" s="11"/>
      <c r="Y48" s="10"/>
      <c r="Z48" s="11"/>
      <c r="AA48" s="10"/>
      <c r="AB48" s="11"/>
      <c r="AC48" s="10"/>
      <c r="AD48" s="11"/>
      <c r="AE48" s="10"/>
      <c r="AF48" s="11"/>
      <c r="AG48" s="10"/>
      <c r="AH48" s="11"/>
      <c r="AI48" s="10"/>
      <c r="AJ48" s="11"/>
      <c r="AK48" s="10"/>
      <c r="AL48" s="11"/>
      <c r="AM48" s="10"/>
      <c r="AN48" s="11"/>
      <c r="AO48" s="10"/>
      <c r="AP48" s="11"/>
      <c r="AQ48" s="10"/>
      <c r="AR48" s="11"/>
      <c r="AS48" s="10"/>
      <c r="AT48" s="11"/>
      <c r="AU48" s="10"/>
      <c r="AV48" s="11"/>
      <c r="AW48" s="10"/>
      <c r="AX48" s="11"/>
      <c r="AY48" s="10"/>
    </row>
    <row r="49" spans="1:51" ht="12.75">
      <c r="A49" s="1">
        <v>38</v>
      </c>
      <c r="B49" t="str">
        <f>+Cuestionario!B54</f>
        <v>Los jefes mantienen una vigilancia bastante estrecha sobre los empleados.</v>
      </c>
      <c r="C49" s="7" t="s">
        <v>93</v>
      </c>
      <c r="D49" s="11"/>
      <c r="E49" s="10"/>
      <c r="F49" s="11"/>
      <c r="G49" s="10"/>
      <c r="H49" s="11"/>
      <c r="I49" s="10"/>
      <c r="J49" s="11"/>
      <c r="K49" s="10"/>
      <c r="L49" s="11"/>
      <c r="M49" s="10"/>
      <c r="N49" s="11"/>
      <c r="O49" s="10"/>
      <c r="P49" s="11"/>
      <c r="Q49" s="10"/>
      <c r="R49" s="11"/>
      <c r="S49" s="10"/>
      <c r="T49" s="11"/>
      <c r="U49" s="10"/>
      <c r="V49" s="11"/>
      <c r="W49" s="10"/>
      <c r="X49" s="11"/>
      <c r="Y49" s="10"/>
      <c r="Z49" s="11"/>
      <c r="AA49" s="10"/>
      <c r="AB49" s="11"/>
      <c r="AC49" s="10"/>
      <c r="AD49" s="11"/>
      <c r="AE49" s="10"/>
      <c r="AF49" s="11"/>
      <c r="AG49" s="10"/>
      <c r="AH49" s="11"/>
      <c r="AI49" s="10"/>
      <c r="AJ49" s="11"/>
      <c r="AK49" s="10"/>
      <c r="AL49" s="11"/>
      <c r="AM49" s="10"/>
      <c r="AN49" s="11"/>
      <c r="AO49" s="10"/>
      <c r="AP49" s="11"/>
      <c r="AQ49" s="10"/>
      <c r="AR49" s="11"/>
      <c r="AS49" s="10"/>
      <c r="AT49" s="11"/>
      <c r="AU49" s="10"/>
      <c r="AV49" s="11"/>
      <c r="AW49" s="10"/>
      <c r="AX49" s="11"/>
      <c r="AY49" s="10"/>
    </row>
    <row r="50" spans="1:51" ht="12.75">
      <c r="A50" s="1">
        <v>39</v>
      </c>
      <c r="B50" t="str">
        <f>+Cuestionario!B55</f>
        <v>La variedad y el cambio no son especialmente importantes aquí.</v>
      </c>
      <c r="C50" s="7" t="s">
        <v>94</v>
      </c>
      <c r="D50" s="11"/>
      <c r="E50" s="10"/>
      <c r="F50" s="11"/>
      <c r="G50" s="10"/>
      <c r="H50" s="11"/>
      <c r="I50" s="10"/>
      <c r="J50" s="11"/>
      <c r="K50" s="10"/>
      <c r="L50" s="11"/>
      <c r="M50" s="10"/>
      <c r="N50" s="11"/>
      <c r="O50" s="10"/>
      <c r="P50" s="11"/>
      <c r="Q50" s="10"/>
      <c r="R50" s="11"/>
      <c r="S50" s="10"/>
      <c r="T50" s="11"/>
      <c r="U50" s="10"/>
      <c r="V50" s="11"/>
      <c r="W50" s="10"/>
      <c r="X50" s="11"/>
      <c r="Y50" s="10"/>
      <c r="Z50" s="11"/>
      <c r="AA50" s="10"/>
      <c r="AB50" s="11"/>
      <c r="AC50" s="10"/>
      <c r="AD50" s="11"/>
      <c r="AE50" s="10"/>
      <c r="AF50" s="11"/>
      <c r="AG50" s="10"/>
      <c r="AH50" s="11"/>
      <c r="AI50" s="10"/>
      <c r="AJ50" s="11"/>
      <c r="AK50" s="10"/>
      <c r="AL50" s="11"/>
      <c r="AM50" s="10"/>
      <c r="AN50" s="11"/>
      <c r="AO50" s="10"/>
      <c r="AP50" s="11"/>
      <c r="AQ50" s="10"/>
      <c r="AR50" s="11"/>
      <c r="AS50" s="10"/>
      <c r="AT50" s="11"/>
      <c r="AU50" s="10"/>
      <c r="AV50" s="11"/>
      <c r="AW50" s="10"/>
      <c r="AX50" s="11"/>
      <c r="AY50" s="10"/>
    </row>
    <row r="51" spans="1:51" ht="12.75">
      <c r="A51" s="1">
        <v>40</v>
      </c>
      <c r="B51" t="str">
        <f>+Cuestionario!B56</f>
        <v>El lugar de trabajo es agradable y de aspecto moderno.</v>
      </c>
      <c r="C51" s="7" t="s">
        <v>93</v>
      </c>
      <c r="D51" s="11"/>
      <c r="E51" s="10"/>
      <c r="F51" s="11"/>
      <c r="G51" s="10"/>
      <c r="H51" s="11"/>
      <c r="I51" s="10"/>
      <c r="J51" s="11"/>
      <c r="K51" s="10"/>
      <c r="L51" s="11"/>
      <c r="M51" s="10"/>
      <c r="N51" s="11"/>
      <c r="O51" s="10"/>
      <c r="P51" s="11"/>
      <c r="Q51" s="10"/>
      <c r="R51" s="11"/>
      <c r="S51" s="10"/>
      <c r="T51" s="11"/>
      <c r="U51" s="10"/>
      <c r="V51" s="11"/>
      <c r="W51" s="10"/>
      <c r="X51" s="11"/>
      <c r="Y51" s="10"/>
      <c r="Z51" s="11"/>
      <c r="AA51" s="10"/>
      <c r="AB51" s="11"/>
      <c r="AC51" s="10"/>
      <c r="AD51" s="11"/>
      <c r="AE51" s="10"/>
      <c r="AF51" s="11"/>
      <c r="AG51" s="10"/>
      <c r="AH51" s="11"/>
      <c r="AI51" s="10"/>
      <c r="AJ51" s="11"/>
      <c r="AK51" s="10"/>
      <c r="AL51" s="11"/>
      <c r="AM51" s="10"/>
      <c r="AN51" s="11"/>
      <c r="AO51" s="10"/>
      <c r="AP51" s="11"/>
      <c r="AQ51" s="10"/>
      <c r="AR51" s="11"/>
      <c r="AS51" s="10"/>
      <c r="AT51" s="11"/>
      <c r="AU51" s="10"/>
      <c r="AV51" s="11"/>
      <c r="AW51" s="10"/>
      <c r="AX51" s="11"/>
      <c r="AY51" s="10"/>
    </row>
    <row r="52" spans="3:51" ht="12.75">
      <c r="C52" s="8"/>
      <c r="D52" s="37"/>
      <c r="E52" s="42"/>
      <c r="F52" s="41"/>
      <c r="G52" s="42"/>
      <c r="H52" s="41"/>
      <c r="I52" s="42"/>
      <c r="J52" s="41"/>
      <c r="K52" s="42"/>
      <c r="L52" s="41"/>
      <c r="M52" s="42"/>
      <c r="N52" s="41"/>
      <c r="O52" s="42"/>
      <c r="P52" s="41"/>
      <c r="Q52" s="42"/>
      <c r="R52" s="41"/>
      <c r="S52" s="42"/>
      <c r="T52" s="41"/>
      <c r="U52" s="42"/>
      <c r="V52" s="41"/>
      <c r="W52" s="42"/>
      <c r="X52" s="41"/>
      <c r="Y52" s="42"/>
      <c r="Z52" s="41"/>
      <c r="AA52" s="42"/>
      <c r="AB52" s="41"/>
      <c r="AC52" s="42"/>
      <c r="AD52" s="41"/>
      <c r="AE52" s="42"/>
      <c r="AF52" s="41"/>
      <c r="AG52" s="42"/>
      <c r="AH52" s="41"/>
      <c r="AI52" s="42"/>
      <c r="AJ52" s="41"/>
      <c r="AK52" s="42"/>
      <c r="AL52" s="41"/>
      <c r="AM52" s="42"/>
      <c r="AN52" s="41"/>
      <c r="AO52" s="42"/>
      <c r="AP52" s="41"/>
      <c r="AQ52" s="42"/>
      <c r="AR52" s="41"/>
      <c r="AS52" s="42"/>
      <c r="AT52" s="41"/>
      <c r="AU52" s="42"/>
      <c r="AV52" s="41"/>
      <c r="AW52" s="42"/>
      <c r="AX52" s="41"/>
      <c r="AY52" s="42"/>
    </row>
    <row r="53" spans="1:51" ht="12.75">
      <c r="A53" s="1">
        <v>41</v>
      </c>
      <c r="B53" t="str">
        <f>+Cuestionario!B60</f>
        <v>Los empleados ponen gran esfuerzo en lo que hacen.</v>
      </c>
      <c r="C53" s="7" t="s">
        <v>93</v>
      </c>
      <c r="D53" s="11"/>
      <c r="E53" s="10"/>
      <c r="F53" s="11"/>
      <c r="G53" s="10"/>
      <c r="H53" s="11"/>
      <c r="I53" s="10"/>
      <c r="J53" s="11"/>
      <c r="K53" s="10"/>
      <c r="L53" s="11"/>
      <c r="M53" s="10"/>
      <c r="N53" s="11"/>
      <c r="O53" s="10"/>
      <c r="P53" s="11"/>
      <c r="Q53" s="10"/>
      <c r="R53" s="11"/>
      <c r="S53" s="10"/>
      <c r="T53" s="11"/>
      <c r="U53" s="10"/>
      <c r="V53" s="11"/>
      <c r="W53" s="10"/>
      <c r="X53" s="11"/>
      <c r="Y53" s="10"/>
      <c r="Z53" s="11"/>
      <c r="AA53" s="10"/>
      <c r="AB53" s="11"/>
      <c r="AC53" s="10"/>
      <c r="AD53" s="11"/>
      <c r="AE53" s="10"/>
      <c r="AF53" s="11"/>
      <c r="AG53" s="10"/>
      <c r="AH53" s="11"/>
      <c r="AI53" s="10"/>
      <c r="AJ53" s="11"/>
      <c r="AK53" s="10"/>
      <c r="AL53" s="11"/>
      <c r="AM53" s="10"/>
      <c r="AN53" s="11"/>
      <c r="AO53" s="10"/>
      <c r="AP53" s="11"/>
      <c r="AQ53" s="10"/>
      <c r="AR53" s="11"/>
      <c r="AS53" s="10"/>
      <c r="AT53" s="11"/>
      <c r="AU53" s="10"/>
      <c r="AV53" s="11"/>
      <c r="AW53" s="10"/>
      <c r="AX53" s="11"/>
      <c r="AY53" s="10"/>
    </row>
    <row r="54" spans="1:51" ht="12.75">
      <c r="A54" s="1">
        <v>42</v>
      </c>
      <c r="B54" t="str">
        <f>+Cuestionario!B61</f>
        <v>En general la gente expresa con franqueza lo que piensa.</v>
      </c>
      <c r="C54" s="7" t="s">
        <v>93</v>
      </c>
      <c r="D54" s="11"/>
      <c r="E54" s="10"/>
      <c r="F54" s="11"/>
      <c r="G54" s="10"/>
      <c r="H54" s="11"/>
      <c r="I54" s="10"/>
      <c r="J54" s="11"/>
      <c r="K54" s="10"/>
      <c r="L54" s="11"/>
      <c r="M54" s="10"/>
      <c r="N54" s="11"/>
      <c r="O54" s="10"/>
      <c r="P54" s="11"/>
      <c r="Q54" s="10"/>
      <c r="R54" s="11"/>
      <c r="S54" s="10"/>
      <c r="T54" s="11"/>
      <c r="U54" s="10"/>
      <c r="V54" s="11"/>
      <c r="W54" s="10"/>
      <c r="X54" s="11"/>
      <c r="Y54" s="10"/>
      <c r="Z54" s="11"/>
      <c r="AA54" s="10"/>
      <c r="AB54" s="11"/>
      <c r="AC54" s="10"/>
      <c r="AD54" s="11"/>
      <c r="AE54" s="10"/>
      <c r="AF54" s="11"/>
      <c r="AG54" s="10"/>
      <c r="AH54" s="11"/>
      <c r="AI54" s="10"/>
      <c r="AJ54" s="11"/>
      <c r="AK54" s="10"/>
      <c r="AL54" s="11"/>
      <c r="AM54" s="10"/>
      <c r="AN54" s="11"/>
      <c r="AO54" s="10"/>
      <c r="AP54" s="11"/>
      <c r="AQ54" s="10"/>
      <c r="AR54" s="11"/>
      <c r="AS54" s="10"/>
      <c r="AT54" s="11"/>
      <c r="AU54" s="10"/>
      <c r="AV54" s="11"/>
      <c r="AW54" s="10"/>
      <c r="AX54" s="11"/>
      <c r="AY54" s="10"/>
    </row>
    <row r="55" spans="1:51" ht="12.75">
      <c r="A55" s="1">
        <v>43</v>
      </c>
      <c r="B55" t="str">
        <f>+Cuestionario!B62</f>
        <v>A menudo los jefes critican a los empleados por cosas de poca importancia.</v>
      </c>
      <c r="C55" s="7" t="s">
        <v>94</v>
      </c>
      <c r="D55" s="11"/>
      <c r="E55" s="10"/>
      <c r="F55" s="11"/>
      <c r="G55" s="10"/>
      <c r="H55" s="11"/>
      <c r="I55" s="10"/>
      <c r="J55" s="11"/>
      <c r="K55" s="10"/>
      <c r="L55" s="11"/>
      <c r="M55" s="10"/>
      <c r="N55" s="11"/>
      <c r="O55" s="10"/>
      <c r="P55" s="11"/>
      <c r="Q55" s="10"/>
      <c r="R55" s="11"/>
      <c r="S55" s="10"/>
      <c r="T55" s="11"/>
      <c r="U55" s="10"/>
      <c r="V55" s="11"/>
      <c r="W55" s="10"/>
      <c r="X55" s="11"/>
      <c r="Y55" s="10"/>
      <c r="Z55" s="11"/>
      <c r="AA55" s="10"/>
      <c r="AB55" s="11"/>
      <c r="AC55" s="10"/>
      <c r="AD55" s="11"/>
      <c r="AE55" s="10"/>
      <c r="AF55" s="11"/>
      <c r="AG55" s="10"/>
      <c r="AH55" s="11"/>
      <c r="AI55" s="10"/>
      <c r="AJ55" s="11"/>
      <c r="AK55" s="10"/>
      <c r="AL55" s="11"/>
      <c r="AM55" s="10"/>
      <c r="AN55" s="11"/>
      <c r="AO55" s="10"/>
      <c r="AP55" s="11"/>
      <c r="AQ55" s="10"/>
      <c r="AR55" s="11"/>
      <c r="AS55" s="10"/>
      <c r="AT55" s="11"/>
      <c r="AU55" s="10"/>
      <c r="AV55" s="11"/>
      <c r="AW55" s="10"/>
      <c r="AX55" s="11"/>
      <c r="AY55" s="10"/>
    </row>
    <row r="56" spans="1:51" ht="12.75">
      <c r="A56" s="1">
        <v>44</v>
      </c>
      <c r="B56" t="str">
        <f>+Cuestionario!B63</f>
        <v>Los jefes animan a los empleados a tener confianza en si mismos cuando surge un problema.</v>
      </c>
      <c r="C56" s="7" t="s">
        <v>93</v>
      </c>
      <c r="D56" s="11"/>
      <c r="E56" s="10"/>
      <c r="F56" s="11"/>
      <c r="G56" s="10"/>
      <c r="H56" s="11"/>
      <c r="I56" s="10"/>
      <c r="J56" s="11"/>
      <c r="K56" s="10"/>
      <c r="L56" s="11"/>
      <c r="M56" s="10"/>
      <c r="N56" s="11"/>
      <c r="O56" s="10"/>
      <c r="P56" s="11"/>
      <c r="Q56" s="10"/>
      <c r="R56" s="11"/>
      <c r="S56" s="10"/>
      <c r="T56" s="11"/>
      <c r="U56" s="10"/>
      <c r="V56" s="11"/>
      <c r="W56" s="10"/>
      <c r="X56" s="11"/>
      <c r="Y56" s="10"/>
      <c r="Z56" s="11"/>
      <c r="AA56" s="10"/>
      <c r="AB56" s="11"/>
      <c r="AC56" s="10"/>
      <c r="AD56" s="11"/>
      <c r="AE56" s="10"/>
      <c r="AF56" s="11"/>
      <c r="AG56" s="10"/>
      <c r="AH56" s="11"/>
      <c r="AI56" s="10"/>
      <c r="AJ56" s="11"/>
      <c r="AK56" s="10"/>
      <c r="AL56" s="11"/>
      <c r="AM56" s="10"/>
      <c r="AN56" s="11"/>
      <c r="AO56" s="10"/>
      <c r="AP56" s="11"/>
      <c r="AQ56" s="10"/>
      <c r="AR56" s="11"/>
      <c r="AS56" s="10"/>
      <c r="AT56" s="11"/>
      <c r="AU56" s="10"/>
      <c r="AV56" s="11"/>
      <c r="AW56" s="10"/>
      <c r="AX56" s="11"/>
      <c r="AY56" s="10"/>
    </row>
    <row r="57" spans="1:51" ht="12.75">
      <c r="A57" s="1">
        <v>45</v>
      </c>
      <c r="B57" t="str">
        <f>+Cuestionario!B64</f>
        <v>Aquí es importante realizar mucho trabajo.</v>
      </c>
      <c r="C57" s="7" t="s">
        <v>93</v>
      </c>
      <c r="D57" s="11"/>
      <c r="E57" s="10"/>
      <c r="F57" s="11"/>
      <c r="G57" s="10"/>
      <c r="H57" s="11"/>
      <c r="I57" s="10"/>
      <c r="J57" s="11"/>
      <c r="K57" s="10"/>
      <c r="L57" s="11"/>
      <c r="M57" s="10"/>
      <c r="N57" s="11"/>
      <c r="O57" s="10"/>
      <c r="P57" s="11"/>
      <c r="Q57" s="10"/>
      <c r="R57" s="11"/>
      <c r="S57" s="10"/>
      <c r="T57" s="11"/>
      <c r="U57" s="10"/>
      <c r="V57" s="11"/>
      <c r="W57" s="10"/>
      <c r="X57" s="11"/>
      <c r="Y57" s="10"/>
      <c r="Z57" s="11"/>
      <c r="AA57" s="10"/>
      <c r="AB57" s="11"/>
      <c r="AC57" s="10"/>
      <c r="AD57" s="11"/>
      <c r="AE57" s="10"/>
      <c r="AF57" s="11"/>
      <c r="AG57" s="10"/>
      <c r="AH57" s="11"/>
      <c r="AI57" s="10"/>
      <c r="AJ57" s="11"/>
      <c r="AK57" s="10"/>
      <c r="AL57" s="11"/>
      <c r="AM57" s="10"/>
      <c r="AN57" s="11"/>
      <c r="AO57" s="10"/>
      <c r="AP57" s="11"/>
      <c r="AQ57" s="10"/>
      <c r="AR57" s="11"/>
      <c r="AS57" s="10"/>
      <c r="AT57" s="11"/>
      <c r="AU57" s="10"/>
      <c r="AV57" s="11"/>
      <c r="AW57" s="10"/>
      <c r="AX57" s="11"/>
      <c r="AY57" s="10"/>
    </row>
    <row r="58" spans="1:51" ht="12.75">
      <c r="A58" s="1">
        <v>46</v>
      </c>
      <c r="B58" t="str">
        <f>+Cuestionario!B65</f>
        <v>No se meten prisas para cumplir con las tareas.</v>
      </c>
      <c r="C58" s="7" t="s">
        <v>94</v>
      </c>
      <c r="D58" s="11"/>
      <c r="E58" s="10"/>
      <c r="F58" s="11"/>
      <c r="G58" s="10"/>
      <c r="H58" s="11"/>
      <c r="I58" s="10"/>
      <c r="J58" s="11"/>
      <c r="K58" s="10"/>
      <c r="L58" s="11"/>
      <c r="M58" s="10"/>
      <c r="N58" s="11"/>
      <c r="O58" s="10"/>
      <c r="P58" s="11"/>
      <c r="Q58" s="10"/>
      <c r="R58" s="11"/>
      <c r="S58" s="10"/>
      <c r="T58" s="11"/>
      <c r="U58" s="10"/>
      <c r="V58" s="11"/>
      <c r="W58" s="10"/>
      <c r="X58" s="11"/>
      <c r="Y58" s="10"/>
      <c r="Z58" s="11"/>
      <c r="AA58" s="10"/>
      <c r="AB58" s="11"/>
      <c r="AC58" s="10"/>
      <c r="AD58" s="11"/>
      <c r="AE58" s="10"/>
      <c r="AF58" s="11"/>
      <c r="AG58" s="10"/>
      <c r="AH58" s="11"/>
      <c r="AI58" s="10"/>
      <c r="AJ58" s="11"/>
      <c r="AK58" s="10"/>
      <c r="AL58" s="11"/>
      <c r="AM58" s="10"/>
      <c r="AN58" s="11"/>
      <c r="AO58" s="10"/>
      <c r="AP58" s="11"/>
      <c r="AQ58" s="10"/>
      <c r="AR58" s="11"/>
      <c r="AS58" s="10"/>
      <c r="AT58" s="11"/>
      <c r="AU58" s="10"/>
      <c r="AV58" s="11"/>
      <c r="AW58" s="10"/>
      <c r="AX58" s="11"/>
      <c r="AY58" s="10"/>
    </row>
    <row r="59" spans="1:51" ht="12.75">
      <c r="A59" s="1">
        <v>47</v>
      </c>
      <c r="B59" t="str">
        <f>+Cuestionario!B66</f>
        <v>Normalmente se explican los detalles de las tareas encomendadas.</v>
      </c>
      <c r="C59" s="7" t="s">
        <v>94</v>
      </c>
      <c r="D59" s="11"/>
      <c r="E59" s="10"/>
      <c r="F59" s="11"/>
      <c r="G59" s="10"/>
      <c r="H59" s="11"/>
      <c r="I59" s="10"/>
      <c r="J59" s="11"/>
      <c r="K59" s="10"/>
      <c r="L59" s="11"/>
      <c r="M59" s="10"/>
      <c r="N59" s="11"/>
      <c r="O59" s="10"/>
      <c r="P59" s="11"/>
      <c r="Q59" s="10"/>
      <c r="R59" s="11"/>
      <c r="S59" s="10"/>
      <c r="T59" s="11"/>
      <c r="U59" s="10"/>
      <c r="V59" s="11"/>
      <c r="W59" s="10"/>
      <c r="X59" s="11"/>
      <c r="Y59" s="10"/>
      <c r="Z59" s="11"/>
      <c r="AA59" s="10"/>
      <c r="AB59" s="11"/>
      <c r="AC59" s="10"/>
      <c r="AD59" s="11"/>
      <c r="AE59" s="10"/>
      <c r="AF59" s="11"/>
      <c r="AG59" s="10"/>
      <c r="AH59" s="11"/>
      <c r="AI59" s="10"/>
      <c r="AJ59" s="11"/>
      <c r="AK59" s="10"/>
      <c r="AL59" s="11"/>
      <c r="AM59" s="10"/>
      <c r="AN59" s="11"/>
      <c r="AO59" s="10"/>
      <c r="AP59" s="11"/>
      <c r="AQ59" s="10"/>
      <c r="AR59" s="11"/>
      <c r="AS59" s="10"/>
      <c r="AT59" s="11"/>
      <c r="AU59" s="10"/>
      <c r="AV59" s="11"/>
      <c r="AW59" s="10"/>
      <c r="AX59" s="11"/>
      <c r="AY59" s="10"/>
    </row>
    <row r="60" spans="1:51" ht="12.75">
      <c r="A60" s="1">
        <v>48</v>
      </c>
      <c r="B60" t="str">
        <f>+Cuestionario!B67</f>
        <v>Se obliga a cumplir con bastante rigor las reglas y normas.</v>
      </c>
      <c r="C60" s="7" t="s">
        <v>93</v>
      </c>
      <c r="D60" s="11"/>
      <c r="E60" s="10"/>
      <c r="F60" s="11"/>
      <c r="G60" s="10"/>
      <c r="H60" s="11"/>
      <c r="I60" s="10"/>
      <c r="J60" s="11"/>
      <c r="K60" s="10"/>
      <c r="L60" s="11"/>
      <c r="M60" s="10"/>
      <c r="N60" s="11"/>
      <c r="O60" s="10"/>
      <c r="P60" s="11"/>
      <c r="Q60" s="10"/>
      <c r="R60" s="11"/>
      <c r="S60" s="10"/>
      <c r="T60" s="11"/>
      <c r="U60" s="10"/>
      <c r="V60" s="11"/>
      <c r="W60" s="10"/>
      <c r="X60" s="11"/>
      <c r="Y60" s="10"/>
      <c r="Z60" s="11"/>
      <c r="AA60" s="10"/>
      <c r="AB60" s="11"/>
      <c r="AC60" s="10"/>
      <c r="AD60" s="11"/>
      <c r="AE60" s="10"/>
      <c r="AF60" s="11"/>
      <c r="AG60" s="10"/>
      <c r="AH60" s="11"/>
      <c r="AI60" s="10"/>
      <c r="AJ60" s="11"/>
      <c r="AK60" s="10"/>
      <c r="AL60" s="11"/>
      <c r="AM60" s="10"/>
      <c r="AN60" s="11"/>
      <c r="AO60" s="10"/>
      <c r="AP60" s="11"/>
      <c r="AQ60" s="10"/>
      <c r="AR60" s="11"/>
      <c r="AS60" s="10"/>
      <c r="AT60" s="11"/>
      <c r="AU60" s="10"/>
      <c r="AV60" s="11"/>
      <c r="AW60" s="10"/>
      <c r="AX60" s="11"/>
      <c r="AY60" s="10"/>
    </row>
    <row r="61" spans="1:51" ht="12.75">
      <c r="A61" s="1">
        <v>49</v>
      </c>
      <c r="B61" t="str">
        <f>+Cuestionario!B68</f>
        <v>Se han utilizado los mismos métodos por mucho tiempo.</v>
      </c>
      <c r="C61" s="7" t="s">
        <v>94</v>
      </c>
      <c r="D61" s="11"/>
      <c r="E61" s="10"/>
      <c r="F61" s="11"/>
      <c r="G61" s="10"/>
      <c r="H61" s="11"/>
      <c r="I61" s="10"/>
      <c r="J61" s="11"/>
      <c r="K61" s="10"/>
      <c r="L61" s="11"/>
      <c r="M61" s="10"/>
      <c r="N61" s="11"/>
      <c r="O61" s="10"/>
      <c r="P61" s="11"/>
      <c r="Q61" s="10"/>
      <c r="R61" s="11"/>
      <c r="S61" s="10"/>
      <c r="T61" s="11"/>
      <c r="U61" s="10"/>
      <c r="V61" s="11"/>
      <c r="W61" s="10"/>
      <c r="X61" s="11"/>
      <c r="Y61" s="10"/>
      <c r="Z61" s="11"/>
      <c r="AA61" s="10"/>
      <c r="AB61" s="11"/>
      <c r="AC61" s="10"/>
      <c r="AD61" s="11"/>
      <c r="AE61" s="10"/>
      <c r="AF61" s="11"/>
      <c r="AG61" s="10"/>
      <c r="AH61" s="11"/>
      <c r="AI61" s="10"/>
      <c r="AJ61" s="11"/>
      <c r="AK61" s="10"/>
      <c r="AL61" s="11"/>
      <c r="AM61" s="10"/>
      <c r="AN61" s="11"/>
      <c r="AO61" s="10"/>
      <c r="AP61" s="11"/>
      <c r="AQ61" s="10"/>
      <c r="AR61" s="11"/>
      <c r="AS61" s="10"/>
      <c r="AT61" s="11"/>
      <c r="AU61" s="10"/>
      <c r="AV61" s="11"/>
      <c r="AW61" s="10"/>
      <c r="AX61" s="11"/>
      <c r="AY61" s="10"/>
    </row>
    <row r="62" spans="1:51" ht="12.75">
      <c r="A62" s="1">
        <v>50</v>
      </c>
      <c r="B62" t="str">
        <f>+Cuestionario!B69</f>
        <v>Seria necesaria una decoración nueva en el lugar de trabajo.</v>
      </c>
      <c r="C62" s="7" t="s">
        <v>94</v>
      </c>
      <c r="D62" s="11"/>
      <c r="E62" s="10"/>
      <c r="F62" s="11"/>
      <c r="G62" s="10"/>
      <c r="H62" s="11"/>
      <c r="I62" s="10"/>
      <c r="J62" s="11"/>
      <c r="K62" s="10"/>
      <c r="L62" s="11"/>
      <c r="M62" s="10"/>
      <c r="N62" s="11"/>
      <c r="O62" s="10"/>
      <c r="P62" s="11"/>
      <c r="Q62" s="10"/>
      <c r="R62" s="11"/>
      <c r="S62" s="10"/>
      <c r="T62" s="11"/>
      <c r="U62" s="10"/>
      <c r="V62" s="11"/>
      <c r="W62" s="10"/>
      <c r="X62" s="11"/>
      <c r="Y62" s="10"/>
      <c r="Z62" s="11"/>
      <c r="AA62" s="10"/>
      <c r="AB62" s="11"/>
      <c r="AC62" s="10"/>
      <c r="AD62" s="11"/>
      <c r="AE62" s="10"/>
      <c r="AF62" s="11"/>
      <c r="AG62" s="10"/>
      <c r="AH62" s="11"/>
      <c r="AI62" s="10"/>
      <c r="AJ62" s="11"/>
      <c r="AK62" s="10"/>
      <c r="AL62" s="11"/>
      <c r="AM62" s="10"/>
      <c r="AN62" s="11"/>
      <c r="AO62" s="10"/>
      <c r="AP62" s="11"/>
      <c r="AQ62" s="10"/>
      <c r="AR62" s="11"/>
      <c r="AS62" s="10"/>
      <c r="AT62" s="11"/>
      <c r="AU62" s="10"/>
      <c r="AV62" s="11"/>
      <c r="AW62" s="10"/>
      <c r="AX62" s="11"/>
      <c r="AY62" s="10"/>
    </row>
    <row r="63" spans="3:51" ht="12.75">
      <c r="C63" s="8"/>
      <c r="D63" s="37"/>
      <c r="E63" s="42"/>
      <c r="F63" s="41"/>
      <c r="G63" s="42"/>
      <c r="H63" s="41"/>
      <c r="I63" s="42"/>
      <c r="J63" s="41"/>
      <c r="K63" s="42"/>
      <c r="L63" s="41"/>
      <c r="M63" s="42"/>
      <c r="N63" s="41"/>
      <c r="O63" s="42"/>
      <c r="P63" s="41"/>
      <c r="Q63" s="42"/>
      <c r="R63" s="41"/>
      <c r="S63" s="42"/>
      <c r="T63" s="41"/>
      <c r="U63" s="42"/>
      <c r="V63" s="41"/>
      <c r="W63" s="42"/>
      <c r="X63" s="41"/>
      <c r="Y63" s="42"/>
      <c r="Z63" s="41"/>
      <c r="AA63" s="42"/>
      <c r="AB63" s="41"/>
      <c r="AC63" s="42"/>
      <c r="AD63" s="41"/>
      <c r="AE63" s="42"/>
      <c r="AF63" s="41"/>
      <c r="AG63" s="42"/>
      <c r="AH63" s="41"/>
      <c r="AI63" s="42"/>
      <c r="AJ63" s="41"/>
      <c r="AK63" s="42"/>
      <c r="AL63" s="41"/>
      <c r="AM63" s="42"/>
      <c r="AN63" s="41"/>
      <c r="AO63" s="42"/>
      <c r="AP63" s="41"/>
      <c r="AQ63" s="42"/>
      <c r="AR63" s="41"/>
      <c r="AS63" s="42"/>
      <c r="AT63" s="41"/>
      <c r="AU63" s="42"/>
      <c r="AV63" s="41"/>
      <c r="AW63" s="42"/>
      <c r="AX63" s="41"/>
      <c r="AY63" s="42"/>
    </row>
    <row r="64" spans="1:51" ht="12.75">
      <c r="A64" s="1">
        <v>51</v>
      </c>
      <c r="B64" t="str">
        <f>+Cuestionario!B72</f>
        <v>Aquí hay pocos voluntarios para hacer algo.</v>
      </c>
      <c r="C64" s="7" t="s">
        <v>94</v>
      </c>
      <c r="D64" s="11"/>
      <c r="E64" s="10"/>
      <c r="F64" s="11"/>
      <c r="G64" s="10"/>
      <c r="H64" s="11"/>
      <c r="I64" s="10"/>
      <c r="J64" s="11"/>
      <c r="K64" s="10"/>
      <c r="L64" s="11"/>
      <c r="M64" s="10"/>
      <c r="N64" s="11"/>
      <c r="O64" s="10"/>
      <c r="P64" s="11"/>
      <c r="Q64" s="10"/>
      <c r="R64" s="11"/>
      <c r="S64" s="10"/>
      <c r="T64" s="11"/>
      <c r="U64" s="10"/>
      <c r="V64" s="11"/>
      <c r="W64" s="10"/>
      <c r="X64" s="11"/>
      <c r="Y64" s="10"/>
      <c r="Z64" s="11"/>
      <c r="AA64" s="10"/>
      <c r="AB64" s="11"/>
      <c r="AC64" s="10"/>
      <c r="AD64" s="11"/>
      <c r="AE64" s="10"/>
      <c r="AF64" s="11"/>
      <c r="AG64" s="10"/>
      <c r="AH64" s="11"/>
      <c r="AI64" s="10"/>
      <c r="AJ64" s="11"/>
      <c r="AK64" s="10"/>
      <c r="AL64" s="11"/>
      <c r="AM64" s="10"/>
      <c r="AN64" s="11"/>
      <c r="AO64" s="10"/>
      <c r="AP64" s="11"/>
      <c r="AQ64" s="10"/>
      <c r="AR64" s="11"/>
      <c r="AS64" s="10"/>
      <c r="AT64" s="11"/>
      <c r="AU64" s="10"/>
      <c r="AV64" s="11"/>
      <c r="AW64" s="10"/>
      <c r="AX64" s="11"/>
      <c r="AY64" s="10"/>
    </row>
    <row r="65" spans="1:51" ht="12.75">
      <c r="A65" s="1">
        <v>52</v>
      </c>
      <c r="B65" t="str">
        <f>+Cuestionario!B73</f>
        <v>A menudo los empleados comen juntos a medio dia.</v>
      </c>
      <c r="C65" s="7" t="s">
        <v>93</v>
      </c>
      <c r="D65" s="11"/>
      <c r="E65" s="10"/>
      <c r="F65" s="11"/>
      <c r="G65" s="10"/>
      <c r="H65" s="11"/>
      <c r="I65" s="10"/>
      <c r="J65" s="11"/>
      <c r="K65" s="10"/>
      <c r="L65" s="11"/>
      <c r="M65" s="10"/>
      <c r="N65" s="11"/>
      <c r="O65" s="10"/>
      <c r="P65" s="11"/>
      <c r="Q65" s="10"/>
      <c r="R65" s="11"/>
      <c r="S65" s="10"/>
      <c r="T65" s="11"/>
      <c r="U65" s="10"/>
      <c r="V65" s="11"/>
      <c r="W65" s="10"/>
      <c r="X65" s="11"/>
      <c r="Y65" s="10"/>
      <c r="Z65" s="11"/>
      <c r="AA65" s="10"/>
      <c r="AB65" s="11"/>
      <c r="AC65" s="10"/>
      <c r="AD65" s="11"/>
      <c r="AE65" s="10"/>
      <c r="AF65" s="11"/>
      <c r="AG65" s="10"/>
      <c r="AH65" s="11"/>
      <c r="AI65" s="10"/>
      <c r="AJ65" s="11"/>
      <c r="AK65" s="10"/>
      <c r="AL65" s="11"/>
      <c r="AM65" s="10"/>
      <c r="AN65" s="11"/>
      <c r="AO65" s="10"/>
      <c r="AP65" s="11"/>
      <c r="AQ65" s="10"/>
      <c r="AR65" s="11"/>
      <c r="AS65" s="10"/>
      <c r="AT65" s="11"/>
      <c r="AU65" s="10"/>
      <c r="AV65" s="11"/>
      <c r="AW65" s="10"/>
      <c r="AX65" s="11"/>
      <c r="AY65" s="10"/>
    </row>
    <row r="66" spans="1:51" ht="12.75">
      <c r="A66" s="1">
        <v>53</v>
      </c>
      <c r="B66" t="str">
        <f>+Cuestionario!B74</f>
        <v>Normalmente el personal se siente libre para solicitar un aumento de sueldo.</v>
      </c>
      <c r="C66" s="7" t="s">
        <v>93</v>
      </c>
      <c r="D66" s="11"/>
      <c r="E66" s="10"/>
      <c r="F66" s="11"/>
      <c r="G66" s="10"/>
      <c r="H66" s="11"/>
      <c r="I66" s="10"/>
      <c r="J66" s="11"/>
      <c r="K66" s="10"/>
      <c r="L66" s="11"/>
      <c r="M66" s="10"/>
      <c r="N66" s="11"/>
      <c r="O66" s="10"/>
      <c r="P66" s="11"/>
      <c r="Q66" s="10"/>
      <c r="R66" s="11"/>
      <c r="S66" s="10"/>
      <c r="T66" s="11"/>
      <c r="U66" s="10"/>
      <c r="V66" s="11"/>
      <c r="W66" s="10"/>
      <c r="X66" s="11"/>
      <c r="Y66" s="10"/>
      <c r="Z66" s="11"/>
      <c r="AA66" s="10"/>
      <c r="AB66" s="11"/>
      <c r="AC66" s="10"/>
      <c r="AD66" s="11"/>
      <c r="AE66" s="10"/>
      <c r="AF66" s="11"/>
      <c r="AG66" s="10"/>
      <c r="AH66" s="11"/>
      <c r="AI66" s="10"/>
      <c r="AJ66" s="11"/>
      <c r="AK66" s="10"/>
      <c r="AL66" s="11"/>
      <c r="AM66" s="10"/>
      <c r="AN66" s="11"/>
      <c r="AO66" s="10"/>
      <c r="AP66" s="11"/>
      <c r="AQ66" s="10"/>
      <c r="AR66" s="11"/>
      <c r="AS66" s="10"/>
      <c r="AT66" s="11"/>
      <c r="AU66" s="10"/>
      <c r="AV66" s="11"/>
      <c r="AW66" s="10"/>
      <c r="AX66" s="11"/>
      <c r="AY66" s="10"/>
    </row>
    <row r="67" spans="1:51" ht="12.75">
      <c r="A67" s="1">
        <v>54</v>
      </c>
      <c r="B67" t="str">
        <f>+Cuestionario!B75</f>
        <v>Generalmente los empleados no intentan sobresalir ni ser especiales o independientes.</v>
      </c>
      <c r="C67" s="7" t="s">
        <v>94</v>
      </c>
      <c r="D67" s="11"/>
      <c r="E67" s="10"/>
      <c r="F67" s="11"/>
      <c r="G67" s="10"/>
      <c r="H67" s="11"/>
      <c r="I67" s="10"/>
      <c r="J67" s="11"/>
      <c r="K67" s="10"/>
      <c r="L67" s="11"/>
      <c r="M67" s="10"/>
      <c r="N67" s="11"/>
      <c r="O67" s="10"/>
      <c r="P67" s="11"/>
      <c r="Q67" s="10"/>
      <c r="R67" s="11"/>
      <c r="S67" s="10"/>
      <c r="T67" s="11"/>
      <c r="U67" s="10"/>
      <c r="V67" s="11"/>
      <c r="W67" s="10"/>
      <c r="X67" s="11"/>
      <c r="Y67" s="10"/>
      <c r="Z67" s="11"/>
      <c r="AA67" s="10"/>
      <c r="AB67" s="11"/>
      <c r="AC67" s="10"/>
      <c r="AD67" s="11"/>
      <c r="AE67" s="10"/>
      <c r="AF67" s="11"/>
      <c r="AG67" s="10"/>
      <c r="AH67" s="11"/>
      <c r="AI67" s="10"/>
      <c r="AJ67" s="11"/>
      <c r="AK67" s="10"/>
      <c r="AL67" s="11"/>
      <c r="AM67" s="10"/>
      <c r="AN67" s="11"/>
      <c r="AO67" s="10"/>
      <c r="AP67" s="11"/>
      <c r="AQ67" s="10"/>
      <c r="AR67" s="11"/>
      <c r="AS67" s="10"/>
      <c r="AT67" s="11"/>
      <c r="AU67" s="10"/>
      <c r="AV67" s="11"/>
      <c r="AW67" s="10"/>
      <c r="AX67" s="11"/>
      <c r="AY67" s="10"/>
    </row>
    <row r="68" spans="1:51" ht="12.75">
      <c r="A68" s="1">
        <v>55</v>
      </c>
      <c r="B68" t="str">
        <f>+Cuestionario!B76</f>
        <v>Se toma en serio la frase el trabajo antes que el juego.</v>
      </c>
      <c r="C68" s="7" t="s">
        <v>93</v>
      </c>
      <c r="D68" s="11"/>
      <c r="E68" s="10"/>
      <c r="F68" s="11"/>
      <c r="G68" s="10"/>
      <c r="H68" s="11"/>
      <c r="I68" s="10"/>
      <c r="J68" s="11"/>
      <c r="K68" s="10"/>
      <c r="L68" s="11"/>
      <c r="M68" s="10"/>
      <c r="N68" s="11"/>
      <c r="O68" s="10"/>
      <c r="P68" s="11"/>
      <c r="Q68" s="10"/>
      <c r="R68" s="11"/>
      <c r="S68" s="10"/>
      <c r="T68" s="11"/>
      <c r="U68" s="10"/>
      <c r="V68" s="11"/>
      <c r="W68" s="10"/>
      <c r="X68" s="11"/>
      <c r="Y68" s="10"/>
      <c r="Z68" s="11"/>
      <c r="AA68" s="10"/>
      <c r="AB68" s="11"/>
      <c r="AC68" s="10"/>
      <c r="AD68" s="11"/>
      <c r="AE68" s="10"/>
      <c r="AF68" s="11"/>
      <c r="AG68" s="10"/>
      <c r="AH68" s="11"/>
      <c r="AI68" s="10"/>
      <c r="AJ68" s="11"/>
      <c r="AK68" s="10"/>
      <c r="AL68" s="11"/>
      <c r="AM68" s="10"/>
      <c r="AN68" s="11"/>
      <c r="AO68" s="10"/>
      <c r="AP68" s="11"/>
      <c r="AQ68" s="10"/>
      <c r="AR68" s="11"/>
      <c r="AS68" s="10"/>
      <c r="AT68" s="11"/>
      <c r="AU68" s="10"/>
      <c r="AV68" s="11"/>
      <c r="AW68" s="10"/>
      <c r="AX68" s="11"/>
      <c r="AY68" s="10"/>
    </row>
    <row r="69" spans="1:51" ht="12.75">
      <c r="A69" s="1">
        <v>56</v>
      </c>
      <c r="B69" t="str">
        <f>+Cuestionario!B77</f>
        <v>Es difícil mantener durante tiempo el esfuerzo que requiere el trabajo.</v>
      </c>
      <c r="C69" s="7" t="s">
        <v>93</v>
      </c>
      <c r="D69" s="11"/>
      <c r="E69" s="10"/>
      <c r="F69" s="11"/>
      <c r="G69" s="10"/>
      <c r="H69" s="11"/>
      <c r="I69" s="10"/>
      <c r="J69" s="11"/>
      <c r="K69" s="10"/>
      <c r="L69" s="11"/>
      <c r="M69" s="10"/>
      <c r="N69" s="11"/>
      <c r="O69" s="10"/>
      <c r="P69" s="11"/>
      <c r="Q69" s="10"/>
      <c r="R69" s="11"/>
      <c r="S69" s="10"/>
      <c r="T69" s="11"/>
      <c r="U69" s="10"/>
      <c r="V69" s="11"/>
      <c r="W69" s="10"/>
      <c r="X69" s="11"/>
      <c r="Y69" s="10"/>
      <c r="Z69" s="11"/>
      <c r="AA69" s="10"/>
      <c r="AB69" s="11"/>
      <c r="AC69" s="10"/>
      <c r="AD69" s="11"/>
      <c r="AE69" s="10"/>
      <c r="AF69" s="11"/>
      <c r="AG69" s="10"/>
      <c r="AH69" s="11"/>
      <c r="AI69" s="10"/>
      <c r="AJ69" s="11"/>
      <c r="AK69" s="10"/>
      <c r="AL69" s="11"/>
      <c r="AM69" s="10"/>
      <c r="AN69" s="11"/>
      <c r="AO69" s="10"/>
      <c r="AP69" s="11"/>
      <c r="AQ69" s="10"/>
      <c r="AR69" s="11"/>
      <c r="AS69" s="10"/>
      <c r="AT69" s="11"/>
      <c r="AU69" s="10"/>
      <c r="AV69" s="11"/>
      <c r="AW69" s="10"/>
      <c r="AX69" s="11"/>
      <c r="AY69" s="10"/>
    </row>
    <row r="70" spans="1:51" ht="12.75">
      <c r="A70" s="1">
        <v>57</v>
      </c>
      <c r="B70" t="str">
        <f>+Cuestionario!B78</f>
        <v>Muchas veces los empleados tienen dudas porque no saben exactamente lo que tienen que hacer.</v>
      </c>
      <c r="C70" s="7" t="s">
        <v>94</v>
      </c>
      <c r="D70" s="11"/>
      <c r="E70" s="10"/>
      <c r="F70" s="11"/>
      <c r="G70" s="10"/>
      <c r="H70" s="11"/>
      <c r="I70" s="10"/>
      <c r="J70" s="11"/>
      <c r="K70" s="10"/>
      <c r="L70" s="11"/>
      <c r="M70" s="10"/>
      <c r="N70" s="11"/>
      <c r="O70" s="10"/>
      <c r="P70" s="11"/>
      <c r="Q70" s="10"/>
      <c r="R70" s="11"/>
      <c r="S70" s="10"/>
      <c r="T70" s="11"/>
      <c r="U70" s="10"/>
      <c r="V70" s="11"/>
      <c r="W70" s="10"/>
      <c r="X70" s="11"/>
      <c r="Y70" s="10"/>
      <c r="Z70" s="11"/>
      <c r="AA70" s="10"/>
      <c r="AB70" s="11"/>
      <c r="AC70" s="10"/>
      <c r="AD70" s="11"/>
      <c r="AE70" s="10"/>
      <c r="AF70" s="11"/>
      <c r="AG70" s="10"/>
      <c r="AH70" s="11"/>
      <c r="AI70" s="10"/>
      <c r="AJ70" s="11"/>
      <c r="AK70" s="10"/>
      <c r="AL70" s="11"/>
      <c r="AM70" s="10"/>
      <c r="AN70" s="11"/>
      <c r="AO70" s="10"/>
      <c r="AP70" s="11"/>
      <c r="AQ70" s="10"/>
      <c r="AR70" s="11"/>
      <c r="AS70" s="10"/>
      <c r="AT70" s="11"/>
      <c r="AU70" s="10"/>
      <c r="AV70" s="11"/>
      <c r="AW70" s="10"/>
      <c r="AX70" s="11"/>
      <c r="AY70" s="10"/>
    </row>
    <row r="71" spans="1:51" ht="12.75">
      <c r="A71" s="1">
        <v>58</v>
      </c>
      <c r="B71" t="str">
        <f>+Cuestionario!B79</f>
        <v>Los jefes están siempre controlando al personal y lo supervisan muy estrechamente.</v>
      </c>
      <c r="C71" s="7" t="s">
        <v>93</v>
      </c>
      <c r="D71" s="11"/>
      <c r="E71" s="10"/>
      <c r="F71" s="11"/>
      <c r="G71" s="10"/>
      <c r="H71" s="11"/>
      <c r="I71" s="10"/>
      <c r="J71" s="11"/>
      <c r="K71" s="10"/>
      <c r="L71" s="11"/>
      <c r="M71" s="10"/>
      <c r="N71" s="11"/>
      <c r="O71" s="10"/>
      <c r="P71" s="11"/>
      <c r="Q71" s="10"/>
      <c r="R71" s="11"/>
      <c r="S71" s="10"/>
      <c r="T71" s="11"/>
      <c r="U71" s="10"/>
      <c r="V71" s="11"/>
      <c r="W71" s="10"/>
      <c r="X71" s="11"/>
      <c r="Y71" s="10"/>
      <c r="Z71" s="11"/>
      <c r="AA71" s="10"/>
      <c r="AB71" s="11"/>
      <c r="AC71" s="10"/>
      <c r="AD71" s="11"/>
      <c r="AE71" s="10"/>
      <c r="AF71" s="11"/>
      <c r="AG71" s="10"/>
      <c r="AH71" s="11"/>
      <c r="AI71" s="10"/>
      <c r="AJ71" s="11"/>
      <c r="AK71" s="10"/>
      <c r="AL71" s="11"/>
      <c r="AM71" s="10"/>
      <c r="AN71" s="11"/>
      <c r="AO71" s="10"/>
      <c r="AP71" s="11"/>
      <c r="AQ71" s="10"/>
      <c r="AR71" s="11"/>
      <c r="AS71" s="10"/>
      <c r="AT71" s="11"/>
      <c r="AU71" s="10"/>
      <c r="AV71" s="11"/>
      <c r="AW71" s="10"/>
      <c r="AX71" s="11"/>
      <c r="AY71" s="10"/>
    </row>
    <row r="72" spans="1:51" ht="12.75">
      <c r="A72" s="1">
        <v>59</v>
      </c>
      <c r="B72" t="str">
        <f>+Cuestionario!B80</f>
        <v>En raras ocasiones se intentan nuevas maneras de hacer las cosas.</v>
      </c>
      <c r="C72" s="7" t="s">
        <v>94</v>
      </c>
      <c r="D72" s="11"/>
      <c r="E72" s="10"/>
      <c r="F72" s="11"/>
      <c r="G72" s="10"/>
      <c r="H72" s="11"/>
      <c r="I72" s="10"/>
      <c r="J72" s="11"/>
      <c r="K72" s="10"/>
      <c r="L72" s="11"/>
      <c r="M72" s="10"/>
      <c r="N72" s="11"/>
      <c r="O72" s="10"/>
      <c r="P72" s="11"/>
      <c r="Q72" s="10"/>
      <c r="R72" s="11"/>
      <c r="S72" s="10"/>
      <c r="T72" s="11"/>
      <c r="U72" s="10"/>
      <c r="V72" s="11"/>
      <c r="W72" s="10"/>
      <c r="X72" s="11"/>
      <c r="Y72" s="10"/>
      <c r="Z72" s="11"/>
      <c r="AA72" s="10"/>
      <c r="AB72" s="11"/>
      <c r="AC72" s="10"/>
      <c r="AD72" s="11"/>
      <c r="AE72" s="10"/>
      <c r="AF72" s="11"/>
      <c r="AG72" s="10"/>
      <c r="AH72" s="11"/>
      <c r="AI72" s="10"/>
      <c r="AJ72" s="11"/>
      <c r="AK72" s="10"/>
      <c r="AL72" s="11"/>
      <c r="AM72" s="10"/>
      <c r="AN72" s="11"/>
      <c r="AO72" s="10"/>
      <c r="AP72" s="11"/>
      <c r="AQ72" s="10"/>
      <c r="AR72" s="11"/>
      <c r="AS72" s="10"/>
      <c r="AT72" s="11"/>
      <c r="AU72" s="10"/>
      <c r="AV72" s="11"/>
      <c r="AW72" s="10"/>
      <c r="AX72" s="11"/>
      <c r="AY72" s="10"/>
    </row>
    <row r="73" spans="1:51" ht="12.75">
      <c r="A73" s="1">
        <v>60</v>
      </c>
      <c r="B73" t="str">
        <f>+Cuestionario!B81</f>
        <v>Aquí los colores y la decoración hacen alegre y agradable el lugar de trabajo.</v>
      </c>
      <c r="C73" s="7" t="s">
        <v>93</v>
      </c>
      <c r="D73" s="11"/>
      <c r="E73" s="10"/>
      <c r="F73" s="11"/>
      <c r="G73" s="10"/>
      <c r="H73" s="11"/>
      <c r="I73" s="10"/>
      <c r="J73" s="11"/>
      <c r="K73" s="10"/>
      <c r="L73" s="11"/>
      <c r="M73" s="10"/>
      <c r="N73" s="11"/>
      <c r="O73" s="10"/>
      <c r="P73" s="11"/>
      <c r="Q73" s="10"/>
      <c r="R73" s="11"/>
      <c r="S73" s="10"/>
      <c r="T73" s="11"/>
      <c r="U73" s="10"/>
      <c r="V73" s="11"/>
      <c r="W73" s="10"/>
      <c r="X73" s="11"/>
      <c r="Y73" s="10"/>
      <c r="Z73" s="11"/>
      <c r="AA73" s="10"/>
      <c r="AB73" s="11"/>
      <c r="AC73" s="10"/>
      <c r="AD73" s="11"/>
      <c r="AE73" s="10"/>
      <c r="AF73" s="11"/>
      <c r="AG73" s="10"/>
      <c r="AH73" s="11"/>
      <c r="AI73" s="10"/>
      <c r="AJ73" s="11"/>
      <c r="AK73" s="10"/>
      <c r="AL73" s="11"/>
      <c r="AM73" s="10"/>
      <c r="AN73" s="11"/>
      <c r="AO73" s="10"/>
      <c r="AP73" s="11"/>
      <c r="AQ73" s="10"/>
      <c r="AR73" s="11"/>
      <c r="AS73" s="10"/>
      <c r="AT73" s="11"/>
      <c r="AU73" s="10"/>
      <c r="AV73" s="11"/>
      <c r="AW73" s="10"/>
      <c r="AX73" s="11"/>
      <c r="AY73" s="10"/>
    </row>
    <row r="74" spans="3:51" ht="12.75">
      <c r="C74" s="8"/>
      <c r="D74" s="37"/>
      <c r="E74" s="42"/>
      <c r="F74" s="41"/>
      <c r="G74" s="42"/>
      <c r="H74" s="41"/>
      <c r="I74" s="42"/>
      <c r="J74" s="41"/>
      <c r="K74" s="42"/>
      <c r="L74" s="41"/>
      <c r="M74" s="42"/>
      <c r="N74" s="41"/>
      <c r="O74" s="42"/>
      <c r="P74" s="41"/>
      <c r="Q74" s="42"/>
      <c r="R74" s="41"/>
      <c r="S74" s="42"/>
      <c r="T74" s="41"/>
      <c r="U74" s="42"/>
      <c r="V74" s="41"/>
      <c r="W74" s="42"/>
      <c r="X74" s="41"/>
      <c r="Y74" s="42"/>
      <c r="Z74" s="41"/>
      <c r="AA74" s="42"/>
      <c r="AB74" s="41"/>
      <c r="AC74" s="42"/>
      <c r="AD74" s="41"/>
      <c r="AE74" s="42"/>
      <c r="AF74" s="41"/>
      <c r="AG74" s="42"/>
      <c r="AH74" s="41"/>
      <c r="AI74" s="42"/>
      <c r="AJ74" s="41"/>
      <c r="AK74" s="42"/>
      <c r="AL74" s="41"/>
      <c r="AM74" s="42"/>
      <c r="AN74" s="41"/>
      <c r="AO74" s="42"/>
      <c r="AP74" s="41"/>
      <c r="AQ74" s="42"/>
      <c r="AR74" s="41"/>
      <c r="AS74" s="42"/>
      <c r="AT74" s="41"/>
      <c r="AU74" s="42"/>
      <c r="AV74" s="41"/>
      <c r="AW74" s="42"/>
      <c r="AX74" s="41"/>
      <c r="AY74" s="42"/>
    </row>
    <row r="75" spans="1:51" ht="12.75">
      <c r="A75" s="1">
        <v>61</v>
      </c>
      <c r="B75" t="str">
        <f>+Cuestionario!B84</f>
        <v>En general, aquí se trabaja con entusiasmo.</v>
      </c>
      <c r="C75" s="7" t="s">
        <v>93</v>
      </c>
      <c r="D75" s="11"/>
      <c r="E75" s="10"/>
      <c r="F75" s="11"/>
      <c r="G75" s="10"/>
      <c r="H75" s="11"/>
      <c r="I75" s="10"/>
      <c r="J75" s="11"/>
      <c r="K75" s="10"/>
      <c r="L75" s="11"/>
      <c r="M75" s="10"/>
      <c r="N75" s="11"/>
      <c r="O75" s="10"/>
      <c r="P75" s="11"/>
      <c r="Q75" s="10"/>
      <c r="R75" s="11"/>
      <c r="S75" s="10"/>
      <c r="T75" s="11"/>
      <c r="U75" s="10"/>
      <c r="V75" s="11"/>
      <c r="W75" s="10"/>
      <c r="X75" s="11"/>
      <c r="Y75" s="10"/>
      <c r="Z75" s="11"/>
      <c r="AA75" s="10"/>
      <c r="AB75" s="11"/>
      <c r="AC75" s="10"/>
      <c r="AD75" s="11"/>
      <c r="AE75" s="10"/>
      <c r="AF75" s="11"/>
      <c r="AG75" s="10"/>
      <c r="AH75" s="11"/>
      <c r="AI75" s="10"/>
      <c r="AJ75" s="11"/>
      <c r="AK75" s="10"/>
      <c r="AL75" s="11"/>
      <c r="AM75" s="10"/>
      <c r="AN75" s="11"/>
      <c r="AO75" s="10"/>
      <c r="AP75" s="11"/>
      <c r="AQ75" s="10"/>
      <c r="AR75" s="11"/>
      <c r="AS75" s="10"/>
      <c r="AT75" s="11"/>
      <c r="AU75" s="10"/>
      <c r="AV75" s="11"/>
      <c r="AW75" s="10"/>
      <c r="AX75" s="11"/>
      <c r="AY75" s="10"/>
    </row>
    <row r="76" spans="1:51" ht="12.75">
      <c r="A76" s="1">
        <v>62</v>
      </c>
      <c r="B76" t="str">
        <f>+Cuestionario!B85</f>
        <v>Los empleados con tareas muy distintas en esta organización no se llevan muy bien entre si.</v>
      </c>
      <c r="C76" s="7" t="s">
        <v>94</v>
      </c>
      <c r="D76" s="11"/>
      <c r="E76" s="10"/>
      <c r="F76" s="11"/>
      <c r="G76" s="10"/>
      <c r="H76" s="11"/>
      <c r="I76" s="10"/>
      <c r="J76" s="11"/>
      <c r="K76" s="10"/>
      <c r="L76" s="11"/>
      <c r="M76" s="10"/>
      <c r="N76" s="11"/>
      <c r="O76" s="10"/>
      <c r="P76" s="11"/>
      <c r="Q76" s="10"/>
      <c r="R76" s="11"/>
      <c r="S76" s="10"/>
      <c r="T76" s="11"/>
      <c r="U76" s="10"/>
      <c r="V76" s="11"/>
      <c r="W76" s="10"/>
      <c r="X76" s="11"/>
      <c r="Y76" s="10"/>
      <c r="Z76" s="11"/>
      <c r="AA76" s="10"/>
      <c r="AB76" s="11"/>
      <c r="AC76" s="10"/>
      <c r="AD76" s="11"/>
      <c r="AE76" s="10"/>
      <c r="AF76" s="11"/>
      <c r="AG76" s="10"/>
      <c r="AH76" s="11"/>
      <c r="AI76" s="10"/>
      <c r="AJ76" s="11"/>
      <c r="AK76" s="10"/>
      <c r="AL76" s="11"/>
      <c r="AM76" s="10"/>
      <c r="AN76" s="11"/>
      <c r="AO76" s="10"/>
      <c r="AP76" s="11"/>
      <c r="AQ76" s="10"/>
      <c r="AR76" s="11"/>
      <c r="AS76" s="10"/>
      <c r="AT76" s="11"/>
      <c r="AU76" s="10"/>
      <c r="AV76" s="11"/>
      <c r="AW76" s="10"/>
      <c r="AX76" s="11"/>
      <c r="AY76" s="10"/>
    </row>
    <row r="77" spans="1:51" ht="12.75">
      <c r="A77" s="1">
        <v>63</v>
      </c>
      <c r="B77" t="str">
        <f>+Cuestionario!B86</f>
        <v>Los jefes esperan demasiado de los empleados.</v>
      </c>
      <c r="C77" s="7" t="s">
        <v>94</v>
      </c>
      <c r="D77" s="11"/>
      <c r="E77" s="10"/>
      <c r="F77" s="11"/>
      <c r="G77" s="10"/>
      <c r="H77" s="11"/>
      <c r="I77" s="10"/>
      <c r="J77" s="11"/>
      <c r="K77" s="10"/>
      <c r="L77" s="11"/>
      <c r="M77" s="10"/>
      <c r="N77" s="11"/>
      <c r="O77" s="10"/>
      <c r="P77" s="11"/>
      <c r="Q77" s="10"/>
      <c r="R77" s="11"/>
      <c r="S77" s="10"/>
      <c r="T77" s="11"/>
      <c r="U77" s="10"/>
      <c r="V77" s="11"/>
      <c r="W77" s="10"/>
      <c r="X77" s="11"/>
      <c r="Y77" s="10"/>
      <c r="Z77" s="11"/>
      <c r="AA77" s="10"/>
      <c r="AB77" s="11"/>
      <c r="AC77" s="10"/>
      <c r="AD77" s="11"/>
      <c r="AE77" s="10"/>
      <c r="AF77" s="11"/>
      <c r="AG77" s="10"/>
      <c r="AH77" s="11"/>
      <c r="AI77" s="10"/>
      <c r="AJ77" s="11"/>
      <c r="AK77" s="10"/>
      <c r="AL77" s="11"/>
      <c r="AM77" s="10"/>
      <c r="AN77" s="11"/>
      <c r="AO77" s="10"/>
      <c r="AP77" s="11"/>
      <c r="AQ77" s="10"/>
      <c r="AR77" s="11"/>
      <c r="AS77" s="10"/>
      <c r="AT77" s="11"/>
      <c r="AU77" s="10"/>
      <c r="AV77" s="11"/>
      <c r="AW77" s="10"/>
      <c r="AX77" s="11"/>
      <c r="AY77" s="10"/>
    </row>
    <row r="78" spans="1:51" ht="12.75">
      <c r="A78" s="1">
        <v>64</v>
      </c>
      <c r="B78" t="str">
        <f>+Cuestionario!B87</f>
        <v>Se anima a los empleados a que aprendan cosas, aunque no sean directamente aplicables a su trabajo.</v>
      </c>
      <c r="C78" s="7" t="s">
        <v>93</v>
      </c>
      <c r="D78" s="11"/>
      <c r="E78" s="10"/>
      <c r="F78" s="11"/>
      <c r="G78" s="10"/>
      <c r="H78" s="11"/>
      <c r="I78" s="10"/>
      <c r="J78" s="11"/>
      <c r="K78" s="10"/>
      <c r="L78" s="11"/>
      <c r="M78" s="10"/>
      <c r="N78" s="11"/>
      <c r="O78" s="10"/>
      <c r="P78" s="11"/>
      <c r="Q78" s="10"/>
      <c r="R78" s="11"/>
      <c r="S78" s="10"/>
      <c r="T78" s="11"/>
      <c r="U78" s="10"/>
      <c r="V78" s="11"/>
      <c r="W78" s="10"/>
      <c r="X78" s="11"/>
      <c r="Y78" s="10"/>
      <c r="Z78" s="11"/>
      <c r="AA78" s="10"/>
      <c r="AB78" s="11"/>
      <c r="AC78" s="10"/>
      <c r="AD78" s="11"/>
      <c r="AE78" s="10"/>
      <c r="AF78" s="11"/>
      <c r="AG78" s="10"/>
      <c r="AH78" s="11"/>
      <c r="AI78" s="10"/>
      <c r="AJ78" s="11"/>
      <c r="AK78" s="10"/>
      <c r="AL78" s="11"/>
      <c r="AM78" s="10"/>
      <c r="AN78" s="11"/>
      <c r="AO78" s="10"/>
      <c r="AP78" s="11"/>
      <c r="AQ78" s="10"/>
      <c r="AR78" s="11"/>
      <c r="AS78" s="10"/>
      <c r="AT78" s="11"/>
      <c r="AU78" s="10"/>
      <c r="AV78" s="11"/>
      <c r="AW78" s="10"/>
      <c r="AX78" s="11"/>
      <c r="AY78" s="10"/>
    </row>
    <row r="79" spans="1:51" ht="12.75">
      <c r="A79" s="1">
        <v>65</v>
      </c>
      <c r="B79" t="str">
        <f>+Cuestionario!B88</f>
        <v>Los empleados trabajan muy intensamente.</v>
      </c>
      <c r="C79" s="7" t="s">
        <v>93</v>
      </c>
      <c r="D79" s="11"/>
      <c r="E79" s="10"/>
      <c r="F79" s="11"/>
      <c r="G79" s="10"/>
      <c r="H79" s="11"/>
      <c r="I79" s="10"/>
      <c r="J79" s="11"/>
      <c r="K79" s="10"/>
      <c r="L79" s="11"/>
      <c r="M79" s="10"/>
      <c r="N79" s="11"/>
      <c r="O79" s="10"/>
      <c r="P79" s="11"/>
      <c r="Q79" s="10"/>
      <c r="R79" s="11"/>
      <c r="S79" s="10"/>
      <c r="T79" s="11"/>
      <c r="U79" s="10"/>
      <c r="V79" s="11"/>
      <c r="W79" s="10"/>
      <c r="X79" s="11"/>
      <c r="Y79" s="10"/>
      <c r="Z79" s="11"/>
      <c r="AA79" s="10"/>
      <c r="AB79" s="11"/>
      <c r="AC79" s="10"/>
      <c r="AD79" s="11"/>
      <c r="AE79" s="10"/>
      <c r="AF79" s="11"/>
      <c r="AG79" s="10"/>
      <c r="AH79" s="11"/>
      <c r="AI79" s="10"/>
      <c r="AJ79" s="11"/>
      <c r="AK79" s="10"/>
      <c r="AL79" s="11"/>
      <c r="AM79" s="10"/>
      <c r="AN79" s="11"/>
      <c r="AO79" s="10"/>
      <c r="AP79" s="11"/>
      <c r="AQ79" s="10"/>
      <c r="AR79" s="11"/>
      <c r="AS79" s="10"/>
      <c r="AT79" s="11"/>
      <c r="AU79" s="10"/>
      <c r="AV79" s="11"/>
      <c r="AW79" s="10"/>
      <c r="AX79" s="11"/>
      <c r="AY79" s="10"/>
    </row>
    <row r="80" spans="1:51" ht="12.75">
      <c r="A80" s="1">
        <v>66</v>
      </c>
      <c r="B80" t="str">
        <f>+Cuestionario!B89</f>
        <v>Aquí se pueden tomar las cosas con calma y no obstante realizar un buen trabajo.</v>
      </c>
      <c r="C80" s="7" t="s">
        <v>94</v>
      </c>
      <c r="D80" s="11"/>
      <c r="E80" s="10"/>
      <c r="F80" s="11"/>
      <c r="G80" s="10"/>
      <c r="H80" s="11"/>
      <c r="I80" s="10"/>
      <c r="J80" s="11"/>
      <c r="K80" s="10"/>
      <c r="L80" s="11"/>
      <c r="M80" s="10"/>
      <c r="N80" s="11"/>
      <c r="O80" s="10"/>
      <c r="P80" s="11"/>
      <c r="Q80" s="10"/>
      <c r="R80" s="11"/>
      <c r="S80" s="10"/>
      <c r="T80" s="11"/>
      <c r="U80" s="10"/>
      <c r="V80" s="11"/>
      <c r="W80" s="10"/>
      <c r="X80" s="11"/>
      <c r="Y80" s="10"/>
      <c r="Z80" s="11"/>
      <c r="AA80" s="10"/>
      <c r="AB80" s="11"/>
      <c r="AC80" s="10"/>
      <c r="AD80" s="11"/>
      <c r="AE80" s="10"/>
      <c r="AF80" s="11"/>
      <c r="AG80" s="10"/>
      <c r="AH80" s="11"/>
      <c r="AI80" s="10"/>
      <c r="AJ80" s="11"/>
      <c r="AK80" s="10"/>
      <c r="AL80" s="11"/>
      <c r="AM80" s="10"/>
      <c r="AN80" s="11"/>
      <c r="AO80" s="10"/>
      <c r="AP80" s="11"/>
      <c r="AQ80" s="10"/>
      <c r="AR80" s="11"/>
      <c r="AS80" s="10"/>
      <c r="AT80" s="11"/>
      <c r="AU80" s="10"/>
      <c r="AV80" s="11"/>
      <c r="AW80" s="10"/>
      <c r="AX80" s="11"/>
      <c r="AY80" s="10"/>
    </row>
    <row r="81" spans="1:51" ht="12.75">
      <c r="A81" s="1">
        <v>67</v>
      </c>
      <c r="B81" t="str">
        <f>+Cuestionario!B90</f>
        <v>Se informa totalmente al personal de los beneficios obtenidos.</v>
      </c>
      <c r="C81" s="7" t="s">
        <v>93</v>
      </c>
      <c r="D81" s="11"/>
      <c r="E81" s="10"/>
      <c r="F81" s="11"/>
      <c r="G81" s="10"/>
      <c r="H81" s="11"/>
      <c r="I81" s="10"/>
      <c r="J81" s="11"/>
      <c r="K81" s="10"/>
      <c r="L81" s="11"/>
      <c r="M81" s="10"/>
      <c r="N81" s="11"/>
      <c r="O81" s="10"/>
      <c r="P81" s="11"/>
      <c r="Q81" s="10"/>
      <c r="R81" s="11"/>
      <c r="S81" s="10"/>
      <c r="T81" s="11"/>
      <c r="U81" s="10"/>
      <c r="V81" s="11"/>
      <c r="W81" s="10"/>
      <c r="X81" s="11"/>
      <c r="Y81" s="10"/>
      <c r="Z81" s="11"/>
      <c r="AA81" s="10"/>
      <c r="AB81" s="11"/>
      <c r="AC81" s="10"/>
      <c r="AD81" s="11"/>
      <c r="AE81" s="10"/>
      <c r="AF81" s="11"/>
      <c r="AG81" s="10"/>
      <c r="AH81" s="11"/>
      <c r="AI81" s="10"/>
      <c r="AJ81" s="11"/>
      <c r="AK81" s="10"/>
      <c r="AL81" s="11"/>
      <c r="AM81" s="10"/>
      <c r="AN81" s="11"/>
      <c r="AO81" s="10"/>
      <c r="AP81" s="11"/>
      <c r="AQ81" s="10"/>
      <c r="AR81" s="11"/>
      <c r="AS81" s="10"/>
      <c r="AT81" s="11"/>
      <c r="AU81" s="10"/>
      <c r="AV81" s="11"/>
      <c r="AW81" s="10"/>
      <c r="AX81" s="11"/>
      <c r="AY81" s="10"/>
    </row>
    <row r="82" spans="1:51" ht="12.75">
      <c r="A82" s="1">
        <v>68</v>
      </c>
      <c r="B82" t="str">
        <f>+Cuestionario!B91</f>
        <v>Los jefes no suelen ceder a las presiones de los empleados.</v>
      </c>
      <c r="C82" s="7" t="s">
        <v>93</v>
      </c>
      <c r="D82" s="11"/>
      <c r="E82" s="10"/>
      <c r="F82" s="11"/>
      <c r="G82" s="10"/>
      <c r="H82" s="11"/>
      <c r="I82" s="10"/>
      <c r="J82" s="11"/>
      <c r="K82" s="10"/>
      <c r="L82" s="11"/>
      <c r="M82" s="10"/>
      <c r="N82" s="11"/>
      <c r="O82" s="10"/>
      <c r="P82" s="11"/>
      <c r="Q82" s="10"/>
      <c r="R82" s="11"/>
      <c r="S82" s="10"/>
      <c r="T82" s="11"/>
      <c r="U82" s="10"/>
      <c r="V82" s="11"/>
      <c r="W82" s="10"/>
      <c r="X82" s="11"/>
      <c r="Y82" s="10"/>
      <c r="Z82" s="11"/>
      <c r="AA82" s="10"/>
      <c r="AB82" s="11"/>
      <c r="AC82" s="10"/>
      <c r="AD82" s="11"/>
      <c r="AE82" s="10"/>
      <c r="AF82" s="11"/>
      <c r="AG82" s="10"/>
      <c r="AH82" s="11"/>
      <c r="AI82" s="10"/>
      <c r="AJ82" s="11"/>
      <c r="AK82" s="10"/>
      <c r="AL82" s="11"/>
      <c r="AM82" s="10"/>
      <c r="AN82" s="11"/>
      <c r="AO82" s="10"/>
      <c r="AP82" s="11"/>
      <c r="AQ82" s="10"/>
      <c r="AR82" s="11"/>
      <c r="AS82" s="10"/>
      <c r="AT82" s="11"/>
      <c r="AU82" s="10"/>
      <c r="AV82" s="11"/>
      <c r="AW82" s="10"/>
      <c r="AX82" s="11"/>
      <c r="AY82" s="10"/>
    </row>
    <row r="83" spans="1:51" ht="12.75">
      <c r="A83" s="1">
        <v>69</v>
      </c>
      <c r="B83" t="str">
        <f>+Cuestionario!B92</f>
        <v>Las cosas tienden a continuar siempre del mismo modo.</v>
      </c>
      <c r="C83" s="7" t="s">
        <v>94</v>
      </c>
      <c r="D83" s="11"/>
      <c r="E83" s="10"/>
      <c r="F83" s="11"/>
      <c r="G83" s="10"/>
      <c r="H83" s="11"/>
      <c r="I83" s="10"/>
      <c r="J83" s="11"/>
      <c r="K83" s="10"/>
      <c r="L83" s="11"/>
      <c r="M83" s="10"/>
      <c r="N83" s="11"/>
      <c r="O83" s="10"/>
      <c r="P83" s="11"/>
      <c r="Q83" s="10"/>
      <c r="R83" s="11"/>
      <c r="S83" s="10"/>
      <c r="T83" s="11"/>
      <c r="U83" s="10"/>
      <c r="V83" s="11"/>
      <c r="W83" s="10"/>
      <c r="X83" s="11"/>
      <c r="Y83" s="10"/>
      <c r="Z83" s="11"/>
      <c r="AA83" s="10"/>
      <c r="AB83" s="11"/>
      <c r="AC83" s="10"/>
      <c r="AD83" s="11"/>
      <c r="AE83" s="10"/>
      <c r="AF83" s="11"/>
      <c r="AG83" s="10"/>
      <c r="AH83" s="11"/>
      <c r="AI83" s="10"/>
      <c r="AJ83" s="11"/>
      <c r="AK83" s="10"/>
      <c r="AL83" s="11"/>
      <c r="AM83" s="10"/>
      <c r="AN83" s="11"/>
      <c r="AO83" s="10"/>
      <c r="AP83" s="11"/>
      <c r="AQ83" s="10"/>
      <c r="AR83" s="11"/>
      <c r="AS83" s="10"/>
      <c r="AT83" s="11"/>
      <c r="AU83" s="10"/>
      <c r="AV83" s="11"/>
      <c r="AW83" s="10"/>
      <c r="AX83" s="11"/>
      <c r="AY83" s="10"/>
    </row>
    <row r="84" spans="1:51" ht="12.75">
      <c r="A84" s="1">
        <v>70</v>
      </c>
      <c r="B84" t="str">
        <f>+Cuestionario!B93</f>
        <v>A veces hay molestas corrientes de aire en el lugar de trabajo.</v>
      </c>
      <c r="C84" s="7" t="s">
        <v>94</v>
      </c>
      <c r="D84" s="11"/>
      <c r="E84" s="10"/>
      <c r="F84" s="11"/>
      <c r="G84" s="10"/>
      <c r="H84" s="11"/>
      <c r="I84" s="10"/>
      <c r="J84" s="11"/>
      <c r="K84" s="10"/>
      <c r="L84" s="11"/>
      <c r="M84" s="10"/>
      <c r="N84" s="11"/>
      <c r="O84" s="10"/>
      <c r="P84" s="11"/>
      <c r="Q84" s="10"/>
      <c r="R84" s="11"/>
      <c r="S84" s="10"/>
      <c r="T84" s="11"/>
      <c r="U84" s="10"/>
      <c r="V84" s="11"/>
      <c r="W84" s="10"/>
      <c r="X84" s="11"/>
      <c r="Y84" s="10"/>
      <c r="Z84" s="11"/>
      <c r="AA84" s="10"/>
      <c r="AB84" s="11"/>
      <c r="AC84" s="10"/>
      <c r="AD84" s="11"/>
      <c r="AE84" s="10"/>
      <c r="AF84" s="11"/>
      <c r="AG84" s="10"/>
      <c r="AH84" s="11"/>
      <c r="AI84" s="10"/>
      <c r="AJ84" s="11"/>
      <c r="AK84" s="10"/>
      <c r="AL84" s="11"/>
      <c r="AM84" s="10"/>
      <c r="AN84" s="11"/>
      <c r="AO84" s="10"/>
      <c r="AP84" s="11"/>
      <c r="AQ84" s="10"/>
      <c r="AR84" s="11"/>
      <c r="AS84" s="10"/>
      <c r="AT84" s="11"/>
      <c r="AU84" s="10"/>
      <c r="AV84" s="11"/>
      <c r="AW84" s="10"/>
      <c r="AX84" s="11"/>
      <c r="AY84" s="10"/>
    </row>
    <row r="85" spans="3:51" ht="12.75">
      <c r="C85" s="8"/>
      <c r="D85" s="37"/>
      <c r="E85" s="42"/>
      <c r="F85" s="41"/>
      <c r="G85" s="42"/>
      <c r="H85" s="41"/>
      <c r="I85" s="42"/>
      <c r="J85" s="41"/>
      <c r="K85" s="42"/>
      <c r="L85" s="41"/>
      <c r="M85" s="42"/>
      <c r="N85" s="41"/>
      <c r="O85" s="42"/>
      <c r="P85" s="41"/>
      <c r="Q85" s="42"/>
      <c r="R85" s="41"/>
      <c r="S85" s="42"/>
      <c r="T85" s="41"/>
      <c r="U85" s="42"/>
      <c r="V85" s="41"/>
      <c r="W85" s="42"/>
      <c r="X85" s="41"/>
      <c r="Y85" s="42"/>
      <c r="Z85" s="41"/>
      <c r="AA85" s="42"/>
      <c r="AB85" s="41"/>
      <c r="AC85" s="42"/>
      <c r="AD85" s="41"/>
      <c r="AE85" s="42"/>
      <c r="AF85" s="41"/>
      <c r="AG85" s="42"/>
      <c r="AH85" s="41"/>
      <c r="AI85" s="42"/>
      <c r="AJ85" s="41"/>
      <c r="AK85" s="42"/>
      <c r="AL85" s="41"/>
      <c r="AM85" s="42"/>
      <c r="AN85" s="41"/>
      <c r="AO85" s="42"/>
      <c r="AP85" s="41"/>
      <c r="AQ85" s="42"/>
      <c r="AR85" s="41"/>
      <c r="AS85" s="42"/>
      <c r="AT85" s="41"/>
      <c r="AU85" s="42"/>
      <c r="AV85" s="41"/>
      <c r="AW85" s="42"/>
      <c r="AX85" s="41"/>
      <c r="AY85" s="42"/>
    </row>
    <row r="86" spans="1:51" ht="12.75">
      <c r="A86" s="1">
        <v>71</v>
      </c>
      <c r="B86" t="str">
        <f>+Cuestionario!B96</f>
        <v>Es difícil conseguir que el personal desempeñe su trabajo mejor de lo normal.</v>
      </c>
      <c r="C86" s="7" t="s">
        <v>94</v>
      </c>
      <c r="D86" s="11"/>
      <c r="E86" s="10"/>
      <c r="F86" s="11"/>
      <c r="G86" s="10"/>
      <c r="H86" s="11"/>
      <c r="I86" s="10"/>
      <c r="J86" s="11"/>
      <c r="K86" s="10"/>
      <c r="L86" s="11"/>
      <c r="M86" s="10"/>
      <c r="N86" s="11"/>
      <c r="O86" s="10"/>
      <c r="P86" s="11"/>
      <c r="Q86" s="10"/>
      <c r="R86" s="11"/>
      <c r="S86" s="10"/>
      <c r="T86" s="11"/>
      <c r="U86" s="10"/>
      <c r="V86" s="11"/>
      <c r="W86" s="10"/>
      <c r="X86" s="11"/>
      <c r="Y86" s="10"/>
      <c r="Z86" s="11"/>
      <c r="AA86" s="10"/>
      <c r="AB86" s="11"/>
      <c r="AC86" s="10"/>
      <c r="AD86" s="11"/>
      <c r="AE86" s="10"/>
      <c r="AF86" s="11"/>
      <c r="AG86" s="10"/>
      <c r="AH86" s="11"/>
      <c r="AI86" s="10"/>
      <c r="AJ86" s="11"/>
      <c r="AK86" s="10"/>
      <c r="AL86" s="11"/>
      <c r="AM86" s="10"/>
      <c r="AN86" s="11"/>
      <c r="AO86" s="10"/>
      <c r="AP86" s="11"/>
      <c r="AQ86" s="10"/>
      <c r="AR86" s="11"/>
      <c r="AS86" s="10"/>
      <c r="AT86" s="11"/>
      <c r="AU86" s="10"/>
      <c r="AV86" s="11"/>
      <c r="AW86" s="10"/>
      <c r="AX86" s="11"/>
      <c r="AY86" s="10"/>
    </row>
    <row r="87" spans="1:51" ht="12.75">
      <c r="A87" s="1">
        <v>72</v>
      </c>
      <c r="B87" t="str">
        <f>+Cuestionario!B97</f>
        <v>Frecuentemente los empleados hablan entre si de sus problemas personales.</v>
      </c>
      <c r="C87" s="7" t="s">
        <v>93</v>
      </c>
      <c r="D87" s="11"/>
      <c r="E87" s="10"/>
      <c r="F87" s="11"/>
      <c r="G87" s="10"/>
      <c r="H87" s="11"/>
      <c r="I87" s="10"/>
      <c r="J87" s="11"/>
      <c r="K87" s="10"/>
      <c r="L87" s="11"/>
      <c r="M87" s="10"/>
      <c r="N87" s="11"/>
      <c r="O87" s="10"/>
      <c r="P87" s="11"/>
      <c r="Q87" s="10"/>
      <c r="R87" s="11"/>
      <c r="S87" s="10"/>
      <c r="T87" s="11"/>
      <c r="U87" s="10"/>
      <c r="V87" s="11"/>
      <c r="W87" s="10"/>
      <c r="X87" s="11"/>
      <c r="Y87" s="10"/>
      <c r="Z87" s="11"/>
      <c r="AA87" s="10"/>
      <c r="AB87" s="11"/>
      <c r="AC87" s="10"/>
      <c r="AD87" s="11"/>
      <c r="AE87" s="10"/>
      <c r="AF87" s="11"/>
      <c r="AG87" s="10"/>
      <c r="AH87" s="11"/>
      <c r="AI87" s="10"/>
      <c r="AJ87" s="11"/>
      <c r="AK87" s="10"/>
      <c r="AL87" s="11"/>
      <c r="AM87" s="10"/>
      <c r="AN87" s="11"/>
      <c r="AO87" s="10"/>
      <c r="AP87" s="11"/>
      <c r="AQ87" s="10"/>
      <c r="AR87" s="11"/>
      <c r="AS87" s="10"/>
      <c r="AT87" s="11"/>
      <c r="AU87" s="10"/>
      <c r="AV87" s="11"/>
      <c r="AW87" s="10"/>
      <c r="AX87" s="11"/>
      <c r="AY87" s="10"/>
    </row>
    <row r="88" spans="1:51" ht="12.75">
      <c r="A88" s="1">
        <v>73</v>
      </c>
      <c r="B88" t="str">
        <f>+Cuestionario!B98</f>
        <v>Los empleados comentan con los jefes sus problemas personales.</v>
      </c>
      <c r="C88" s="7" t="s">
        <v>93</v>
      </c>
      <c r="D88" s="11"/>
      <c r="E88" s="10"/>
      <c r="F88" s="11"/>
      <c r="G88" s="10"/>
      <c r="H88" s="11"/>
      <c r="I88" s="10"/>
      <c r="J88" s="11"/>
      <c r="K88" s="10"/>
      <c r="L88" s="11"/>
      <c r="M88" s="10"/>
      <c r="N88" s="11"/>
      <c r="O88" s="10"/>
      <c r="P88" s="11"/>
      <c r="Q88" s="10"/>
      <c r="R88" s="11"/>
      <c r="S88" s="10"/>
      <c r="T88" s="11"/>
      <c r="U88" s="10"/>
      <c r="V88" s="11"/>
      <c r="W88" s="10"/>
      <c r="X88" s="11"/>
      <c r="Y88" s="10"/>
      <c r="Z88" s="11"/>
      <c r="AA88" s="10"/>
      <c r="AB88" s="11"/>
      <c r="AC88" s="10"/>
      <c r="AD88" s="11"/>
      <c r="AE88" s="10"/>
      <c r="AF88" s="11"/>
      <c r="AG88" s="10"/>
      <c r="AH88" s="11"/>
      <c r="AI88" s="10"/>
      <c r="AJ88" s="11"/>
      <c r="AK88" s="10"/>
      <c r="AL88" s="11"/>
      <c r="AM88" s="10"/>
      <c r="AN88" s="11"/>
      <c r="AO88" s="10"/>
      <c r="AP88" s="11"/>
      <c r="AQ88" s="10"/>
      <c r="AR88" s="11"/>
      <c r="AS88" s="10"/>
      <c r="AT88" s="11"/>
      <c r="AU88" s="10"/>
      <c r="AV88" s="11"/>
      <c r="AW88" s="10"/>
      <c r="AX88" s="11"/>
      <c r="AY88" s="10"/>
    </row>
    <row r="89" spans="1:51" ht="12.75">
      <c r="A89" s="1">
        <v>74</v>
      </c>
      <c r="B89" t="str">
        <f>+Cuestionario!B99</f>
        <v>Los empleados actúan con gran independencia de los jefes.</v>
      </c>
      <c r="C89" s="7" t="s">
        <v>93</v>
      </c>
      <c r="D89" s="11"/>
      <c r="E89" s="10"/>
      <c r="F89" s="11"/>
      <c r="G89" s="10"/>
      <c r="H89" s="11"/>
      <c r="I89" s="10"/>
      <c r="J89" s="11"/>
      <c r="K89" s="10"/>
      <c r="L89" s="11"/>
      <c r="M89" s="10"/>
      <c r="N89" s="11"/>
      <c r="O89" s="10"/>
      <c r="P89" s="11"/>
      <c r="Q89" s="10"/>
      <c r="R89" s="11"/>
      <c r="S89" s="10"/>
      <c r="T89" s="11"/>
      <c r="U89" s="10"/>
      <c r="V89" s="11"/>
      <c r="W89" s="10"/>
      <c r="X89" s="11"/>
      <c r="Y89" s="10"/>
      <c r="Z89" s="11"/>
      <c r="AA89" s="10"/>
      <c r="AB89" s="11"/>
      <c r="AC89" s="10"/>
      <c r="AD89" s="11"/>
      <c r="AE89" s="10"/>
      <c r="AF89" s="11"/>
      <c r="AG89" s="10"/>
      <c r="AH89" s="11"/>
      <c r="AI89" s="10"/>
      <c r="AJ89" s="11"/>
      <c r="AK89" s="10"/>
      <c r="AL89" s="11"/>
      <c r="AM89" s="10"/>
      <c r="AN89" s="11"/>
      <c r="AO89" s="10"/>
      <c r="AP89" s="11"/>
      <c r="AQ89" s="10"/>
      <c r="AR89" s="11"/>
      <c r="AS89" s="10"/>
      <c r="AT89" s="11"/>
      <c r="AU89" s="10"/>
      <c r="AV89" s="11"/>
      <c r="AW89" s="10"/>
      <c r="AX89" s="11"/>
      <c r="AY89" s="10"/>
    </row>
    <row r="90" spans="1:51" ht="12.75">
      <c r="A90" s="1">
        <v>75</v>
      </c>
      <c r="B90" t="str">
        <f>+Cuestionario!B100</f>
        <v>El personal parece ser muy poco eficiente.</v>
      </c>
      <c r="C90" s="7" t="s">
        <v>94</v>
      </c>
      <c r="D90" s="11"/>
      <c r="E90" s="10"/>
      <c r="F90" s="11"/>
      <c r="G90" s="10"/>
      <c r="H90" s="11"/>
      <c r="I90" s="10"/>
      <c r="J90" s="11"/>
      <c r="K90" s="10"/>
      <c r="L90" s="11"/>
      <c r="M90" s="10"/>
      <c r="N90" s="11"/>
      <c r="O90" s="10"/>
      <c r="P90" s="11"/>
      <c r="Q90" s="10"/>
      <c r="R90" s="11"/>
      <c r="S90" s="10"/>
      <c r="T90" s="11"/>
      <c r="U90" s="10"/>
      <c r="V90" s="11"/>
      <c r="W90" s="10"/>
      <c r="X90" s="11"/>
      <c r="Y90" s="10"/>
      <c r="Z90" s="11"/>
      <c r="AA90" s="10"/>
      <c r="AB90" s="11"/>
      <c r="AC90" s="10"/>
      <c r="AD90" s="11"/>
      <c r="AE90" s="10"/>
      <c r="AF90" s="11"/>
      <c r="AG90" s="10"/>
      <c r="AH90" s="11"/>
      <c r="AI90" s="10"/>
      <c r="AJ90" s="11"/>
      <c r="AK90" s="10"/>
      <c r="AL90" s="11"/>
      <c r="AM90" s="10"/>
      <c r="AN90" s="11"/>
      <c r="AO90" s="10"/>
      <c r="AP90" s="11"/>
      <c r="AQ90" s="10"/>
      <c r="AR90" s="11"/>
      <c r="AS90" s="10"/>
      <c r="AT90" s="11"/>
      <c r="AU90" s="10"/>
      <c r="AV90" s="11"/>
      <c r="AW90" s="10"/>
      <c r="AX90" s="11"/>
      <c r="AY90" s="10"/>
    </row>
    <row r="91" spans="1:51" ht="12.75">
      <c r="A91" s="1">
        <v>76</v>
      </c>
      <c r="B91" t="str">
        <f>+Cuestionario!B101</f>
        <v>Siempre se tropieza uno con la rutina o con una berrera para hacer algo.</v>
      </c>
      <c r="C91" s="7" t="s">
        <v>93</v>
      </c>
      <c r="D91" s="11"/>
      <c r="E91" s="10"/>
      <c r="F91" s="11"/>
      <c r="G91" s="10"/>
      <c r="H91" s="11"/>
      <c r="I91" s="10"/>
      <c r="J91" s="11"/>
      <c r="K91" s="10"/>
      <c r="L91" s="11"/>
      <c r="M91" s="10"/>
      <c r="N91" s="11"/>
      <c r="O91" s="10"/>
      <c r="P91" s="11"/>
      <c r="Q91" s="10"/>
      <c r="R91" s="11"/>
      <c r="S91" s="10"/>
      <c r="T91" s="11"/>
      <c r="U91" s="10"/>
      <c r="V91" s="11"/>
      <c r="W91" s="10"/>
      <c r="X91" s="11"/>
      <c r="Y91" s="10"/>
      <c r="Z91" s="11"/>
      <c r="AA91" s="10"/>
      <c r="AB91" s="11"/>
      <c r="AC91" s="10"/>
      <c r="AD91" s="11"/>
      <c r="AE91" s="10"/>
      <c r="AF91" s="11"/>
      <c r="AG91" s="10"/>
      <c r="AH91" s="11"/>
      <c r="AI91" s="10"/>
      <c r="AJ91" s="11"/>
      <c r="AK91" s="10"/>
      <c r="AL91" s="11"/>
      <c r="AM91" s="10"/>
      <c r="AN91" s="11"/>
      <c r="AO91" s="10"/>
      <c r="AP91" s="11"/>
      <c r="AQ91" s="10"/>
      <c r="AR91" s="11"/>
      <c r="AS91" s="10"/>
      <c r="AT91" s="11"/>
      <c r="AU91" s="10"/>
      <c r="AV91" s="11"/>
      <c r="AW91" s="10"/>
      <c r="AX91" s="11"/>
      <c r="AY91" s="10"/>
    </row>
    <row r="92" spans="1:51" ht="12.75">
      <c r="A92" s="1">
        <v>77</v>
      </c>
      <c r="B92" t="str">
        <f>+Cuestionario!B102</f>
        <v>Las normas y los criterios cambian constantemente.</v>
      </c>
      <c r="C92" s="7" t="s">
        <v>94</v>
      </c>
      <c r="D92" s="11"/>
      <c r="E92" s="10"/>
      <c r="F92" s="11"/>
      <c r="G92" s="10"/>
      <c r="H92" s="11"/>
      <c r="I92" s="10"/>
      <c r="J92" s="11"/>
      <c r="K92" s="10"/>
      <c r="L92" s="11"/>
      <c r="M92" s="10"/>
      <c r="N92" s="11"/>
      <c r="O92" s="10"/>
      <c r="P92" s="11"/>
      <c r="Q92" s="10"/>
      <c r="R92" s="11"/>
      <c r="S92" s="10"/>
      <c r="T92" s="11"/>
      <c r="U92" s="10"/>
      <c r="V92" s="11"/>
      <c r="W92" s="10"/>
      <c r="X92" s="11"/>
      <c r="Y92" s="10"/>
      <c r="Z92" s="11"/>
      <c r="AA92" s="10"/>
      <c r="AB92" s="11"/>
      <c r="AC92" s="10"/>
      <c r="AD92" s="11"/>
      <c r="AE92" s="10"/>
      <c r="AF92" s="11"/>
      <c r="AG92" s="10"/>
      <c r="AH92" s="11"/>
      <c r="AI92" s="10"/>
      <c r="AJ92" s="11"/>
      <c r="AK92" s="10"/>
      <c r="AL92" s="11"/>
      <c r="AM92" s="10"/>
      <c r="AN92" s="11"/>
      <c r="AO92" s="10"/>
      <c r="AP92" s="11"/>
      <c r="AQ92" s="10"/>
      <c r="AR92" s="11"/>
      <c r="AS92" s="10"/>
      <c r="AT92" s="11"/>
      <c r="AU92" s="10"/>
      <c r="AV92" s="11"/>
      <c r="AW92" s="10"/>
      <c r="AX92" s="11"/>
      <c r="AY92" s="10"/>
    </row>
    <row r="93" spans="1:51" ht="12.75">
      <c r="A93" s="1">
        <v>78</v>
      </c>
      <c r="B93" t="str">
        <f>+Cuestionario!B103</f>
        <v>Se espera que los empleados cumplan muy estrictamente las reglas y costumbres.</v>
      </c>
      <c r="C93" s="7" t="s">
        <v>93</v>
      </c>
      <c r="D93" s="11"/>
      <c r="E93" s="10"/>
      <c r="F93" s="11"/>
      <c r="G93" s="10"/>
      <c r="H93" s="11"/>
      <c r="I93" s="10"/>
      <c r="J93" s="11"/>
      <c r="K93" s="10"/>
      <c r="L93" s="11"/>
      <c r="M93" s="10"/>
      <c r="N93" s="11"/>
      <c r="O93" s="10"/>
      <c r="P93" s="11"/>
      <c r="Q93" s="10"/>
      <c r="R93" s="11"/>
      <c r="S93" s="10"/>
      <c r="T93" s="11"/>
      <c r="U93" s="10"/>
      <c r="V93" s="11"/>
      <c r="W93" s="10"/>
      <c r="X93" s="11"/>
      <c r="Y93" s="10"/>
      <c r="Z93" s="11"/>
      <c r="AA93" s="10"/>
      <c r="AB93" s="11"/>
      <c r="AC93" s="10"/>
      <c r="AD93" s="11"/>
      <c r="AE93" s="10"/>
      <c r="AF93" s="11"/>
      <c r="AG93" s="10"/>
      <c r="AH93" s="11"/>
      <c r="AI93" s="10"/>
      <c r="AJ93" s="11"/>
      <c r="AK93" s="10"/>
      <c r="AL93" s="11"/>
      <c r="AM93" s="10"/>
      <c r="AN93" s="11"/>
      <c r="AO93" s="10"/>
      <c r="AP93" s="11"/>
      <c r="AQ93" s="10"/>
      <c r="AR93" s="11"/>
      <c r="AS93" s="10"/>
      <c r="AT93" s="11"/>
      <c r="AU93" s="10"/>
      <c r="AV93" s="11"/>
      <c r="AW93" s="10"/>
      <c r="AX93" s="11"/>
      <c r="AY93" s="10"/>
    </row>
    <row r="94" spans="1:51" ht="12.75">
      <c r="A94" s="1">
        <v>79</v>
      </c>
      <c r="B94" t="str">
        <f>+Cuestionario!B104</f>
        <v>El ambiente de trabajo presenta novedades y cambios.</v>
      </c>
      <c r="C94" s="7" t="s">
        <v>93</v>
      </c>
      <c r="D94" s="11"/>
      <c r="E94" s="10"/>
      <c r="F94" s="11"/>
      <c r="G94" s="10"/>
      <c r="H94" s="11"/>
      <c r="I94" s="10"/>
      <c r="J94" s="11"/>
      <c r="K94" s="10"/>
      <c r="L94" s="11"/>
      <c r="M94" s="10"/>
      <c r="N94" s="11"/>
      <c r="O94" s="10"/>
      <c r="P94" s="11"/>
      <c r="Q94" s="10"/>
      <c r="R94" s="11"/>
      <c r="S94" s="10"/>
      <c r="T94" s="11"/>
      <c r="U94" s="10"/>
      <c r="V94" s="11"/>
      <c r="W94" s="10"/>
      <c r="X94" s="11"/>
      <c r="Y94" s="10"/>
      <c r="Z94" s="11"/>
      <c r="AA94" s="10"/>
      <c r="AB94" s="11"/>
      <c r="AC94" s="10"/>
      <c r="AD94" s="11"/>
      <c r="AE94" s="10"/>
      <c r="AF94" s="11"/>
      <c r="AG94" s="10"/>
      <c r="AH94" s="11"/>
      <c r="AI94" s="10"/>
      <c r="AJ94" s="11"/>
      <c r="AK94" s="10"/>
      <c r="AL94" s="11"/>
      <c r="AM94" s="10"/>
      <c r="AN94" s="11"/>
      <c r="AO94" s="10"/>
      <c r="AP94" s="11"/>
      <c r="AQ94" s="10"/>
      <c r="AR94" s="11"/>
      <c r="AS94" s="10"/>
      <c r="AT94" s="11"/>
      <c r="AU94" s="10"/>
      <c r="AV94" s="11"/>
      <c r="AW94" s="10"/>
      <c r="AX94" s="11"/>
      <c r="AY94" s="10"/>
    </row>
    <row r="95" spans="1:51" ht="12.75">
      <c r="A95" s="1">
        <v>80</v>
      </c>
      <c r="B95" t="str">
        <f>+Cuestionario!B105</f>
        <v>El mobiliario esta, normalmente, bien colocado.</v>
      </c>
      <c r="C95" s="7" t="s">
        <v>93</v>
      </c>
      <c r="D95" s="11"/>
      <c r="E95" s="10"/>
      <c r="F95" s="11"/>
      <c r="G95" s="10"/>
      <c r="H95" s="11"/>
      <c r="I95" s="10"/>
      <c r="J95" s="11"/>
      <c r="K95" s="10"/>
      <c r="L95" s="11"/>
      <c r="M95" s="10"/>
      <c r="N95" s="11"/>
      <c r="O95" s="10"/>
      <c r="P95" s="11"/>
      <c r="Q95" s="10"/>
      <c r="R95" s="11"/>
      <c r="S95" s="10"/>
      <c r="T95" s="11"/>
      <c r="U95" s="10"/>
      <c r="V95" s="11"/>
      <c r="W95" s="10"/>
      <c r="X95" s="11"/>
      <c r="Y95" s="10"/>
      <c r="Z95" s="11"/>
      <c r="AA95" s="10"/>
      <c r="AB95" s="11"/>
      <c r="AC95" s="10"/>
      <c r="AD95" s="11"/>
      <c r="AE95" s="10"/>
      <c r="AF95" s="11"/>
      <c r="AG95" s="10"/>
      <c r="AH95" s="11"/>
      <c r="AI95" s="10"/>
      <c r="AJ95" s="11"/>
      <c r="AK95" s="10"/>
      <c r="AL95" s="11"/>
      <c r="AM95" s="10"/>
      <c r="AN95" s="11"/>
      <c r="AO95" s="10"/>
      <c r="AP95" s="11"/>
      <c r="AQ95" s="10"/>
      <c r="AR95" s="11"/>
      <c r="AS95" s="10"/>
      <c r="AT95" s="11"/>
      <c r="AU95" s="10"/>
      <c r="AV95" s="11"/>
      <c r="AW95" s="10"/>
      <c r="AX95" s="11"/>
      <c r="AY95" s="10"/>
    </row>
    <row r="96" spans="3:51" ht="12.75">
      <c r="C96" s="8"/>
      <c r="D96" s="37"/>
      <c r="E96" s="42"/>
      <c r="F96" s="41"/>
      <c r="G96" s="42"/>
      <c r="H96" s="41"/>
      <c r="I96" s="42"/>
      <c r="J96" s="41"/>
      <c r="K96" s="42"/>
      <c r="L96" s="41"/>
      <c r="M96" s="42"/>
      <c r="N96" s="41"/>
      <c r="O96" s="42"/>
      <c r="P96" s="41"/>
      <c r="Q96" s="42"/>
      <c r="R96" s="41"/>
      <c r="S96" s="42"/>
      <c r="T96" s="41"/>
      <c r="U96" s="42"/>
      <c r="V96" s="41"/>
      <c r="W96" s="42"/>
      <c r="X96" s="41"/>
      <c r="Y96" s="42"/>
      <c r="Z96" s="41"/>
      <c r="AA96" s="42"/>
      <c r="AB96" s="41"/>
      <c r="AC96" s="42"/>
      <c r="AD96" s="41"/>
      <c r="AE96" s="42"/>
      <c r="AF96" s="41"/>
      <c r="AG96" s="42"/>
      <c r="AH96" s="41"/>
      <c r="AI96" s="42"/>
      <c r="AJ96" s="41"/>
      <c r="AK96" s="42"/>
      <c r="AL96" s="41"/>
      <c r="AM96" s="42"/>
      <c r="AN96" s="41"/>
      <c r="AO96" s="42"/>
      <c r="AP96" s="41"/>
      <c r="AQ96" s="42"/>
      <c r="AR96" s="41"/>
      <c r="AS96" s="42"/>
      <c r="AT96" s="41"/>
      <c r="AU96" s="42"/>
      <c r="AV96" s="41"/>
      <c r="AW96" s="42"/>
      <c r="AX96" s="41"/>
      <c r="AY96" s="42"/>
    </row>
    <row r="97" spans="1:51" ht="12.75">
      <c r="A97" s="1">
        <v>81</v>
      </c>
      <c r="B97" t="str">
        <f>+Cuestionario!B108</f>
        <v>Normalmente, el trabajo es muy interesante.</v>
      </c>
      <c r="C97" s="7" t="s">
        <v>93</v>
      </c>
      <c r="D97" s="11"/>
      <c r="E97" s="10"/>
      <c r="F97" s="11"/>
      <c r="G97" s="10"/>
      <c r="H97" s="11"/>
      <c r="I97" s="10"/>
      <c r="J97" s="11"/>
      <c r="K97" s="10"/>
      <c r="L97" s="11"/>
      <c r="M97" s="10"/>
      <c r="N97" s="11"/>
      <c r="O97" s="10"/>
      <c r="P97" s="11"/>
      <c r="Q97" s="10"/>
      <c r="R97" s="11"/>
      <c r="S97" s="10"/>
      <c r="T97" s="11"/>
      <c r="U97" s="10"/>
      <c r="V97" s="11"/>
      <c r="W97" s="10"/>
      <c r="X97" s="11"/>
      <c r="Y97" s="10"/>
      <c r="Z97" s="11"/>
      <c r="AA97" s="10"/>
      <c r="AB97" s="11"/>
      <c r="AC97" s="10"/>
      <c r="AD97" s="11"/>
      <c r="AE97" s="10"/>
      <c r="AF97" s="11"/>
      <c r="AG97" s="10"/>
      <c r="AH97" s="11"/>
      <c r="AI97" s="10"/>
      <c r="AJ97" s="11"/>
      <c r="AK97" s="10"/>
      <c r="AL97" s="11"/>
      <c r="AM97" s="10"/>
      <c r="AN97" s="11"/>
      <c r="AO97" s="10"/>
      <c r="AP97" s="11"/>
      <c r="AQ97" s="10"/>
      <c r="AR97" s="11"/>
      <c r="AS97" s="10"/>
      <c r="AT97" s="11"/>
      <c r="AU97" s="10"/>
      <c r="AV97" s="11"/>
      <c r="AW97" s="10"/>
      <c r="AX97" s="11"/>
      <c r="AY97" s="10"/>
    </row>
    <row r="98" spans="1:51" ht="12.75">
      <c r="A98" s="1">
        <v>82</v>
      </c>
      <c r="B98" t="str">
        <f>+Cuestionario!B109</f>
        <v>A menudo, la gente crea problemas hablando de otros a sus espaldas.</v>
      </c>
      <c r="C98" s="7" t="s">
        <v>94</v>
      </c>
      <c r="D98" s="11"/>
      <c r="E98" s="10"/>
      <c r="F98" s="11"/>
      <c r="G98" s="10"/>
      <c r="H98" s="11"/>
      <c r="I98" s="10"/>
      <c r="J98" s="11"/>
      <c r="K98" s="10"/>
      <c r="L98" s="11"/>
      <c r="M98" s="10"/>
      <c r="N98" s="11"/>
      <c r="O98" s="10"/>
      <c r="P98" s="11"/>
      <c r="Q98" s="10"/>
      <c r="R98" s="11"/>
      <c r="S98" s="10"/>
      <c r="T98" s="11"/>
      <c r="U98" s="10"/>
      <c r="V98" s="11"/>
      <c r="W98" s="10"/>
      <c r="X98" s="11"/>
      <c r="Y98" s="10"/>
      <c r="Z98" s="11"/>
      <c r="AA98" s="10"/>
      <c r="AB98" s="11"/>
      <c r="AC98" s="10"/>
      <c r="AD98" s="11"/>
      <c r="AE98" s="10"/>
      <c r="AF98" s="11"/>
      <c r="AG98" s="10"/>
      <c r="AH98" s="11"/>
      <c r="AI98" s="10"/>
      <c r="AJ98" s="11"/>
      <c r="AK98" s="10"/>
      <c r="AL98" s="11"/>
      <c r="AM98" s="10"/>
      <c r="AN98" s="11"/>
      <c r="AO98" s="10"/>
      <c r="AP98" s="11"/>
      <c r="AQ98" s="10"/>
      <c r="AR98" s="11"/>
      <c r="AS98" s="10"/>
      <c r="AT98" s="11"/>
      <c r="AU98" s="10"/>
      <c r="AV98" s="11"/>
      <c r="AW98" s="10"/>
      <c r="AX98" s="11"/>
      <c r="AY98" s="10"/>
    </row>
    <row r="99" spans="1:51" ht="12.75">
      <c r="A99" s="1">
        <v>83</v>
      </c>
      <c r="B99" t="str">
        <f>+Cuestionario!B110</f>
        <v>Los jefes apoyan realmente a sus subordinados.</v>
      </c>
      <c r="C99" s="7" t="s">
        <v>93</v>
      </c>
      <c r="D99" s="11"/>
      <c r="E99" s="10"/>
      <c r="F99" s="11"/>
      <c r="G99" s="10"/>
      <c r="H99" s="11"/>
      <c r="I99" s="10"/>
      <c r="J99" s="11"/>
      <c r="K99" s="10"/>
      <c r="L99" s="11"/>
      <c r="M99" s="10"/>
      <c r="N99" s="11"/>
      <c r="O99" s="10"/>
      <c r="P99" s="11"/>
      <c r="Q99" s="10"/>
      <c r="R99" s="11"/>
      <c r="S99" s="10"/>
      <c r="T99" s="11"/>
      <c r="U99" s="10"/>
      <c r="V99" s="11"/>
      <c r="W99" s="10"/>
      <c r="X99" s="11"/>
      <c r="Y99" s="10"/>
      <c r="Z99" s="11"/>
      <c r="AA99" s="10"/>
      <c r="AB99" s="11"/>
      <c r="AC99" s="10"/>
      <c r="AD99" s="11"/>
      <c r="AE99" s="10"/>
      <c r="AF99" s="11"/>
      <c r="AG99" s="10"/>
      <c r="AH99" s="11"/>
      <c r="AI99" s="10"/>
      <c r="AJ99" s="11"/>
      <c r="AK99" s="10"/>
      <c r="AL99" s="11"/>
      <c r="AM99" s="10"/>
      <c r="AN99" s="11"/>
      <c r="AO99" s="10"/>
      <c r="AP99" s="11"/>
      <c r="AQ99" s="10"/>
      <c r="AR99" s="11"/>
      <c r="AS99" s="10"/>
      <c r="AT99" s="11"/>
      <c r="AU99" s="10"/>
      <c r="AV99" s="11"/>
      <c r="AW99" s="10"/>
      <c r="AX99" s="11"/>
      <c r="AY99" s="10"/>
    </row>
    <row r="100" spans="1:51" ht="12.75">
      <c r="A100" s="1">
        <v>84</v>
      </c>
      <c r="B100" t="str">
        <f>+Cuestionario!B111</f>
        <v>Los jefes se reúnen regularmente con sus subordinados para discutir proyectos futuros.</v>
      </c>
      <c r="C100" s="7" t="s">
        <v>93</v>
      </c>
      <c r="D100" s="11"/>
      <c r="E100" s="10"/>
      <c r="F100" s="11"/>
      <c r="G100" s="10"/>
      <c r="H100" s="11"/>
      <c r="I100" s="10"/>
      <c r="J100" s="11"/>
      <c r="K100" s="10"/>
      <c r="L100" s="11"/>
      <c r="M100" s="10"/>
      <c r="N100" s="11"/>
      <c r="O100" s="10"/>
      <c r="P100" s="11"/>
      <c r="Q100" s="10"/>
      <c r="R100" s="11"/>
      <c r="S100" s="10"/>
      <c r="T100" s="11"/>
      <c r="U100" s="10"/>
      <c r="V100" s="11"/>
      <c r="W100" s="10"/>
      <c r="X100" s="11"/>
      <c r="Y100" s="10"/>
      <c r="Z100" s="11"/>
      <c r="AA100" s="10"/>
      <c r="AB100" s="11"/>
      <c r="AC100" s="10"/>
      <c r="AD100" s="11"/>
      <c r="AE100" s="10"/>
      <c r="AF100" s="11"/>
      <c r="AG100" s="10"/>
      <c r="AH100" s="11"/>
      <c r="AI100" s="10"/>
      <c r="AJ100" s="11"/>
      <c r="AK100" s="10"/>
      <c r="AL100" s="11"/>
      <c r="AM100" s="10"/>
      <c r="AN100" s="11"/>
      <c r="AO100" s="10"/>
      <c r="AP100" s="11"/>
      <c r="AQ100" s="10"/>
      <c r="AR100" s="11"/>
      <c r="AS100" s="10"/>
      <c r="AT100" s="11"/>
      <c r="AU100" s="10"/>
      <c r="AV100" s="11"/>
      <c r="AW100" s="10"/>
      <c r="AX100" s="11"/>
      <c r="AY100" s="10"/>
    </row>
    <row r="101" spans="1:51" ht="12.75">
      <c r="A101" s="1">
        <v>85</v>
      </c>
      <c r="B101" t="str">
        <f>+Cuestionario!B112</f>
        <v>Los empleados suelen llegar tarde al trabajo.</v>
      </c>
      <c r="C101" s="7" t="s">
        <v>94</v>
      </c>
      <c r="D101" s="11"/>
      <c r="E101" s="10"/>
      <c r="F101" s="11"/>
      <c r="G101" s="10"/>
      <c r="H101" s="11"/>
      <c r="I101" s="10"/>
      <c r="J101" s="11"/>
      <c r="K101" s="10"/>
      <c r="L101" s="11"/>
      <c r="M101" s="10"/>
      <c r="N101" s="11"/>
      <c r="O101" s="10"/>
      <c r="P101" s="11"/>
      <c r="Q101" s="10"/>
      <c r="R101" s="11"/>
      <c r="S101" s="10"/>
      <c r="T101" s="11"/>
      <c r="U101" s="10"/>
      <c r="V101" s="11"/>
      <c r="W101" s="10"/>
      <c r="X101" s="11"/>
      <c r="Y101" s="10"/>
      <c r="Z101" s="11"/>
      <c r="AA101" s="10"/>
      <c r="AB101" s="11"/>
      <c r="AC101" s="10"/>
      <c r="AD101" s="11"/>
      <c r="AE101" s="10"/>
      <c r="AF101" s="11"/>
      <c r="AG101" s="10"/>
      <c r="AH101" s="11"/>
      <c r="AI101" s="10"/>
      <c r="AJ101" s="11"/>
      <c r="AK101" s="10"/>
      <c r="AL101" s="11"/>
      <c r="AM101" s="10"/>
      <c r="AN101" s="11"/>
      <c r="AO101" s="10"/>
      <c r="AP101" s="11"/>
      <c r="AQ101" s="10"/>
      <c r="AR101" s="11"/>
      <c r="AS101" s="10"/>
      <c r="AT101" s="11"/>
      <c r="AU101" s="10"/>
      <c r="AV101" s="11"/>
      <c r="AW101" s="10"/>
      <c r="AX101" s="11"/>
      <c r="AY101" s="10"/>
    </row>
    <row r="102" spans="1:51" ht="12.75">
      <c r="A102" s="1">
        <v>86</v>
      </c>
      <c r="B102" t="str">
        <f>+Cuestionario!B113</f>
        <v>Frecuentemente, hay tanto trabajo que hay que hacer horas extraordinarias.</v>
      </c>
      <c r="C102" s="7" t="s">
        <v>93</v>
      </c>
      <c r="D102" s="11"/>
      <c r="E102" s="10"/>
      <c r="F102" s="11"/>
      <c r="G102" s="10"/>
      <c r="H102" s="11"/>
      <c r="I102" s="10"/>
      <c r="J102" s="11"/>
      <c r="K102" s="10"/>
      <c r="L102" s="11"/>
      <c r="M102" s="10"/>
      <c r="N102" s="11"/>
      <c r="O102" s="10"/>
      <c r="P102" s="11"/>
      <c r="Q102" s="10"/>
      <c r="R102" s="11"/>
      <c r="S102" s="10"/>
      <c r="T102" s="11"/>
      <c r="U102" s="10"/>
      <c r="V102" s="11"/>
      <c r="W102" s="10"/>
      <c r="X102" s="11"/>
      <c r="Y102" s="10"/>
      <c r="Z102" s="11"/>
      <c r="AA102" s="10"/>
      <c r="AB102" s="11"/>
      <c r="AC102" s="10"/>
      <c r="AD102" s="11"/>
      <c r="AE102" s="10"/>
      <c r="AF102" s="11"/>
      <c r="AG102" s="10"/>
      <c r="AH102" s="11"/>
      <c r="AI102" s="10"/>
      <c r="AJ102" s="11"/>
      <c r="AK102" s="10"/>
      <c r="AL102" s="11"/>
      <c r="AM102" s="10"/>
      <c r="AN102" s="11"/>
      <c r="AO102" s="10"/>
      <c r="AP102" s="11"/>
      <c r="AQ102" s="10"/>
      <c r="AR102" s="11"/>
      <c r="AS102" s="10"/>
      <c r="AT102" s="11"/>
      <c r="AU102" s="10"/>
      <c r="AV102" s="11"/>
      <c r="AW102" s="10"/>
      <c r="AX102" s="11"/>
      <c r="AY102" s="10"/>
    </row>
    <row r="103" spans="1:51" ht="12.75">
      <c r="A103" s="1">
        <v>87</v>
      </c>
      <c r="B103" t="str">
        <f>+Cuestionario!B114</f>
        <v>Los jefes estimulan a los empleados para que sean precisos y ordenados.</v>
      </c>
      <c r="C103" s="7" t="s">
        <v>93</v>
      </c>
      <c r="D103" s="11"/>
      <c r="E103" s="10"/>
      <c r="F103" s="11"/>
      <c r="G103" s="10"/>
      <c r="H103" s="11"/>
      <c r="I103" s="10"/>
      <c r="J103" s="11"/>
      <c r="K103" s="10"/>
      <c r="L103" s="11"/>
      <c r="M103" s="10"/>
      <c r="N103" s="11"/>
      <c r="O103" s="10"/>
      <c r="P103" s="11"/>
      <c r="Q103" s="10"/>
      <c r="R103" s="11"/>
      <c r="S103" s="10"/>
      <c r="T103" s="11"/>
      <c r="U103" s="10"/>
      <c r="V103" s="11"/>
      <c r="W103" s="10"/>
      <c r="X103" s="11"/>
      <c r="Y103" s="10"/>
      <c r="Z103" s="11"/>
      <c r="AA103" s="10"/>
      <c r="AB103" s="11"/>
      <c r="AC103" s="10"/>
      <c r="AD103" s="11"/>
      <c r="AE103" s="10"/>
      <c r="AF103" s="11"/>
      <c r="AG103" s="10"/>
      <c r="AH103" s="11"/>
      <c r="AI103" s="10"/>
      <c r="AJ103" s="11"/>
      <c r="AK103" s="10"/>
      <c r="AL103" s="11"/>
      <c r="AM103" s="10"/>
      <c r="AN103" s="11"/>
      <c r="AO103" s="10"/>
      <c r="AP103" s="11"/>
      <c r="AQ103" s="10"/>
      <c r="AR103" s="11"/>
      <c r="AS103" s="10"/>
      <c r="AT103" s="11"/>
      <c r="AU103" s="10"/>
      <c r="AV103" s="11"/>
      <c r="AW103" s="10"/>
      <c r="AX103" s="11"/>
      <c r="AY103" s="10"/>
    </row>
    <row r="104" spans="1:51" ht="12.75">
      <c r="A104" s="1">
        <v>88</v>
      </c>
      <c r="B104" t="str">
        <f>+Cuestionario!B115</f>
        <v>Si un empleado llega tarde, puede compensarlo saliendo también mas tarde.</v>
      </c>
      <c r="C104" s="7" t="s">
        <v>94</v>
      </c>
      <c r="D104" s="11"/>
      <c r="E104" s="10"/>
      <c r="F104" s="11"/>
      <c r="G104" s="10"/>
      <c r="H104" s="11"/>
      <c r="I104" s="10"/>
      <c r="J104" s="11"/>
      <c r="K104" s="10"/>
      <c r="L104" s="11"/>
      <c r="M104" s="10"/>
      <c r="N104" s="11"/>
      <c r="O104" s="10"/>
      <c r="P104" s="11"/>
      <c r="Q104" s="10"/>
      <c r="R104" s="11"/>
      <c r="S104" s="10"/>
      <c r="T104" s="11"/>
      <c r="U104" s="10"/>
      <c r="V104" s="11"/>
      <c r="W104" s="10"/>
      <c r="X104" s="11"/>
      <c r="Y104" s="10"/>
      <c r="Z104" s="11"/>
      <c r="AA104" s="10"/>
      <c r="AB104" s="11"/>
      <c r="AC104" s="10"/>
      <c r="AD104" s="11"/>
      <c r="AE104" s="10"/>
      <c r="AF104" s="11"/>
      <c r="AG104" s="10"/>
      <c r="AH104" s="11"/>
      <c r="AI104" s="10"/>
      <c r="AJ104" s="11"/>
      <c r="AK104" s="10"/>
      <c r="AL104" s="11"/>
      <c r="AM104" s="10"/>
      <c r="AN104" s="11"/>
      <c r="AO104" s="10"/>
      <c r="AP104" s="11"/>
      <c r="AQ104" s="10"/>
      <c r="AR104" s="11"/>
      <c r="AS104" s="10"/>
      <c r="AT104" s="11"/>
      <c r="AU104" s="10"/>
      <c r="AV104" s="11"/>
      <c r="AW104" s="10"/>
      <c r="AX104" s="11"/>
      <c r="AY104" s="10"/>
    </row>
    <row r="105" spans="1:51" ht="12.75">
      <c r="A105" s="1">
        <v>89</v>
      </c>
      <c r="B105" t="str">
        <f>+Cuestionario!B116</f>
        <v>Aquí parece que el trabajo esta cambiando siempre.</v>
      </c>
      <c r="C105" s="7" t="s">
        <v>93</v>
      </c>
      <c r="D105" s="40"/>
      <c r="E105" s="10"/>
      <c r="F105" s="11"/>
      <c r="G105" s="10"/>
      <c r="H105" s="11"/>
      <c r="I105" s="10"/>
      <c r="J105" s="11"/>
      <c r="K105" s="10"/>
      <c r="L105" s="11"/>
      <c r="M105" s="10"/>
      <c r="N105" s="11"/>
      <c r="O105" s="10"/>
      <c r="P105" s="11"/>
      <c r="Q105" s="10"/>
      <c r="R105" s="11"/>
      <c r="S105" s="10"/>
      <c r="T105" s="11"/>
      <c r="U105" s="10"/>
      <c r="V105" s="11"/>
      <c r="W105" s="10"/>
      <c r="X105" s="11"/>
      <c r="Y105" s="10"/>
      <c r="Z105" s="11"/>
      <c r="AA105" s="10"/>
      <c r="AB105" s="11"/>
      <c r="AC105" s="10"/>
      <c r="AD105" s="11"/>
      <c r="AE105" s="10"/>
      <c r="AF105" s="11"/>
      <c r="AG105" s="10"/>
      <c r="AH105" s="11"/>
      <c r="AI105" s="10"/>
      <c r="AJ105" s="11"/>
      <c r="AK105" s="10"/>
      <c r="AL105" s="11"/>
      <c r="AM105" s="10"/>
      <c r="AN105" s="11"/>
      <c r="AO105" s="10"/>
      <c r="AP105" s="11"/>
      <c r="AQ105" s="10"/>
      <c r="AR105" s="11"/>
      <c r="AS105" s="10"/>
      <c r="AT105" s="11"/>
      <c r="AU105" s="10"/>
      <c r="AV105" s="11"/>
      <c r="AW105" s="10"/>
      <c r="AX105" s="11"/>
      <c r="AY105" s="10"/>
    </row>
    <row r="106" spans="1:51" ht="12.75">
      <c r="A106" s="1">
        <v>90</v>
      </c>
      <c r="B106" t="str">
        <f>+Cuestionario!B117</f>
        <v>El lugar de trabajo tiene buena ventilación.</v>
      </c>
      <c r="C106" s="7" t="s">
        <v>93</v>
      </c>
      <c r="D106" s="39"/>
      <c r="E106" s="10"/>
      <c r="F106" s="12"/>
      <c r="G106" s="10"/>
      <c r="H106" s="12"/>
      <c r="I106" s="10"/>
      <c r="J106" s="12"/>
      <c r="K106" s="10"/>
      <c r="L106" s="12"/>
      <c r="M106" s="10"/>
      <c r="N106" s="12"/>
      <c r="O106" s="10"/>
      <c r="P106" s="12"/>
      <c r="Q106" s="10"/>
      <c r="R106" s="12"/>
      <c r="S106" s="10"/>
      <c r="T106" s="12"/>
      <c r="U106" s="10"/>
      <c r="V106" s="12"/>
      <c r="W106" s="10"/>
      <c r="X106" s="12"/>
      <c r="Y106" s="10"/>
      <c r="Z106" s="12"/>
      <c r="AA106" s="10"/>
      <c r="AB106" s="12"/>
      <c r="AC106" s="10"/>
      <c r="AD106" s="12"/>
      <c r="AE106" s="10"/>
      <c r="AF106" s="12"/>
      <c r="AG106" s="10"/>
      <c r="AH106" s="12"/>
      <c r="AI106" s="10"/>
      <c r="AJ106" s="12"/>
      <c r="AK106" s="10"/>
      <c r="AL106" s="12"/>
      <c r="AM106" s="10"/>
      <c r="AN106" s="12"/>
      <c r="AO106" s="10"/>
      <c r="AP106" s="12"/>
      <c r="AQ106" s="10"/>
      <c r="AR106" s="12"/>
      <c r="AS106" s="10"/>
      <c r="AT106" s="12"/>
      <c r="AU106" s="10"/>
      <c r="AV106" s="12"/>
      <c r="AW106" s="10"/>
      <c r="AX106" s="12"/>
      <c r="AY106" s="10"/>
    </row>
  </sheetData>
  <sheetProtection password="EF8E" sheet="1" selectLockedCells="1"/>
  <mergeCells count="5">
    <mergeCell ref="I4:L4"/>
    <mergeCell ref="A3:D3"/>
    <mergeCell ref="A4:D4"/>
    <mergeCell ref="E4:H4"/>
    <mergeCell ref="A1:K1"/>
  </mergeCells>
  <printOptions/>
  <pageMargins left="0.75" right="0.75" top="0.61" bottom="1" header="0" footer="0"/>
  <pageSetup fitToHeight="1" fitToWidth="1" horizontalDpi="1200" verticalDpi="1200" orientation="landscape" scale="36" r:id="rId2"/>
  <rowBreaks count="1" manualBreakCount="1">
    <brk id="51"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Z111"/>
  <sheetViews>
    <sheetView showGridLines="0" zoomScale="70" zoomScaleNormal="70" zoomScalePageLayoutView="0" workbookViewId="0" topLeftCell="C1">
      <selection activeCell="Y8" sqref="Y8"/>
    </sheetView>
  </sheetViews>
  <sheetFormatPr defaultColWidth="11.421875" defaultRowHeight="12.75"/>
  <cols>
    <col min="1" max="1" width="4.00390625" style="1" customWidth="1"/>
    <col min="2" max="2" width="81.140625" style="0" customWidth="1"/>
    <col min="3" max="3" width="4.7109375" style="5" customWidth="1"/>
    <col min="4" max="11" width="4.7109375" style="0" customWidth="1"/>
    <col min="12" max="12" width="5.140625" style="0" customWidth="1"/>
    <col min="13" max="51" width="4.7109375" style="0" customWidth="1"/>
  </cols>
  <sheetData>
    <row r="1" ht="12.75">
      <c r="C1" s="6" t="s">
        <v>96</v>
      </c>
    </row>
    <row r="2" spans="3:51" ht="12.75">
      <c r="C2" s="6" t="s">
        <v>97</v>
      </c>
      <c r="D2" s="2">
        <v>1</v>
      </c>
      <c r="E2" s="2">
        <v>2</v>
      </c>
      <c r="F2" s="2">
        <v>3</v>
      </c>
      <c r="G2" s="2">
        <v>4</v>
      </c>
      <c r="H2" s="2">
        <v>5</v>
      </c>
      <c r="I2" s="2">
        <v>6</v>
      </c>
      <c r="J2" s="2">
        <v>7</v>
      </c>
      <c r="K2" s="2">
        <v>8</v>
      </c>
      <c r="L2" s="2">
        <v>9</v>
      </c>
      <c r="M2" s="2">
        <v>10</v>
      </c>
      <c r="N2" s="2">
        <v>11</v>
      </c>
      <c r="O2" s="2">
        <v>12</v>
      </c>
      <c r="P2" s="2">
        <v>13</v>
      </c>
      <c r="Q2" s="2">
        <v>14</v>
      </c>
      <c r="R2" s="2">
        <v>15</v>
      </c>
      <c r="S2" s="2">
        <v>16</v>
      </c>
      <c r="T2" s="2">
        <v>17</v>
      </c>
      <c r="U2" s="2">
        <v>18</v>
      </c>
      <c r="V2" s="2">
        <v>19</v>
      </c>
      <c r="W2" s="2">
        <v>20</v>
      </c>
      <c r="X2" s="2">
        <v>21</v>
      </c>
      <c r="Y2" s="2">
        <v>22</v>
      </c>
      <c r="Z2" s="2">
        <v>23</v>
      </c>
      <c r="AA2" s="2">
        <v>24</v>
      </c>
      <c r="AB2" s="2">
        <v>25</v>
      </c>
      <c r="AC2" s="2">
        <v>26</v>
      </c>
      <c r="AD2" s="2">
        <v>27</v>
      </c>
      <c r="AE2" s="2">
        <v>28</v>
      </c>
      <c r="AF2" s="2">
        <v>29</v>
      </c>
      <c r="AG2" s="2">
        <v>30</v>
      </c>
      <c r="AH2" s="2">
        <v>31</v>
      </c>
      <c r="AI2" s="2">
        <v>32</v>
      </c>
      <c r="AJ2" s="2">
        <v>33</v>
      </c>
      <c r="AK2" s="2">
        <v>34</v>
      </c>
      <c r="AL2" s="2">
        <v>35</v>
      </c>
      <c r="AM2" s="2">
        <v>36</v>
      </c>
      <c r="AN2" s="2">
        <v>37</v>
      </c>
      <c r="AO2" s="2">
        <v>38</v>
      </c>
      <c r="AP2" s="2">
        <v>39</v>
      </c>
      <c r="AQ2" s="2">
        <v>40</v>
      </c>
      <c r="AR2" s="2">
        <v>41</v>
      </c>
      <c r="AS2" s="2">
        <v>42</v>
      </c>
      <c r="AT2" s="2">
        <v>43</v>
      </c>
      <c r="AU2" s="2">
        <v>44</v>
      </c>
      <c r="AV2" s="2">
        <v>45</v>
      </c>
      <c r="AW2" s="2">
        <v>46</v>
      </c>
      <c r="AX2" s="2">
        <v>47</v>
      </c>
      <c r="AY2" s="2">
        <v>48</v>
      </c>
    </row>
    <row r="3" spans="1:51" ht="12.75">
      <c r="A3" s="1">
        <v>1</v>
      </c>
      <c r="B3" t="str">
        <f>+Cuestionario!B12</f>
        <v>El trabajo es realmente estimulante, nos gusta</v>
      </c>
      <c r="C3" s="7" t="str">
        <f>+Captura!C9</f>
        <v>V</v>
      </c>
      <c r="D3" s="13">
        <f>IF(Captura!D9=Resumen!$C$3,1,0)</f>
        <v>0</v>
      </c>
      <c r="E3" s="13">
        <f>IF(Captura!E9=Resumen!$C$3,1,0)</f>
        <v>0</v>
      </c>
      <c r="F3" s="13">
        <f>IF(Captura!F9=Resumen!$C$3,1,0)</f>
        <v>0</v>
      </c>
      <c r="G3" s="13">
        <f>IF(Captura!G9=Resumen!$C$3,1,0)</f>
        <v>0</v>
      </c>
      <c r="H3" s="13">
        <f>IF(Captura!H9=Resumen!$C$3,1,0)</f>
        <v>0</v>
      </c>
      <c r="I3" s="13">
        <f>IF(Captura!I9=Resumen!$C$3,1,0)</f>
        <v>0</v>
      </c>
      <c r="J3" s="13">
        <f>IF(Captura!J9=Resumen!$C$3,1,0)</f>
        <v>0</v>
      </c>
      <c r="K3" s="13">
        <f>IF(Captura!K9=Resumen!$C$3,1,0)</f>
        <v>0</v>
      </c>
      <c r="L3" s="13">
        <f>IF(Captura!L9=Resumen!$C$3,1,0)</f>
        <v>0</v>
      </c>
      <c r="M3" s="13">
        <f>IF(Captura!M9=Resumen!$C$3,1,0)</f>
        <v>0</v>
      </c>
      <c r="N3" s="13">
        <f>IF(Captura!N9=Resumen!$C$3,1,0)</f>
        <v>0</v>
      </c>
      <c r="O3" s="13">
        <f>IF(Captura!O9=Resumen!$C$3,1,0)</f>
        <v>0</v>
      </c>
      <c r="P3" s="13">
        <f>IF(Captura!P9=Resumen!$C$3,1,0)</f>
        <v>0</v>
      </c>
      <c r="Q3" s="13">
        <f>IF(Captura!Q9=Resumen!$C$3,1,0)</f>
        <v>0</v>
      </c>
      <c r="R3" s="13">
        <f>IF(Captura!R9=Resumen!$C$3,1,0)</f>
        <v>0</v>
      </c>
      <c r="S3" s="13">
        <f>IF(Captura!S9=Resumen!$C$3,1,0)</f>
        <v>0</v>
      </c>
      <c r="T3" s="13">
        <f>IF(Captura!T9=Resumen!$C$3,1,0)</f>
        <v>0</v>
      </c>
      <c r="U3" s="13">
        <f>IF(Captura!U9=Resumen!$C$3,1,0)</f>
        <v>0</v>
      </c>
      <c r="V3" s="13">
        <f>IF(Captura!V9=Resumen!$C$3,1,0)</f>
        <v>0</v>
      </c>
      <c r="W3" s="13">
        <f>IF(Captura!W9=Resumen!$C$3,1,0)</f>
        <v>0</v>
      </c>
      <c r="X3" s="13">
        <f>IF(Captura!X9=Resumen!$C$3,1,0)</f>
        <v>0</v>
      </c>
      <c r="Y3" s="13">
        <f>IF(Captura!Y9=Resumen!$C$3,1,0)</f>
        <v>0</v>
      </c>
      <c r="Z3" s="13">
        <f>IF(Captura!Z9=Resumen!$C$3,1,0)</f>
        <v>0</v>
      </c>
      <c r="AA3" s="13">
        <f>IF(Captura!AA9=Resumen!$C$3,1,0)</f>
        <v>0</v>
      </c>
      <c r="AB3" s="13">
        <f>IF(Captura!AB9=Resumen!$C$3,1,0)</f>
        <v>0</v>
      </c>
      <c r="AC3" s="13">
        <f>IF(Captura!AC9=Resumen!$C$3,1,0)</f>
        <v>0</v>
      </c>
      <c r="AD3" s="13">
        <f>IF(Captura!AD9=Resumen!$C$3,1,0)</f>
        <v>0</v>
      </c>
      <c r="AE3" s="13">
        <f>IF(Captura!AE9=Resumen!$C$3,1,0)</f>
        <v>0</v>
      </c>
      <c r="AF3" s="13">
        <f>IF(Captura!AF9=Resumen!$C$3,1,0)</f>
        <v>0</v>
      </c>
      <c r="AG3" s="13">
        <f>IF(Captura!AG9=Resumen!$C$3,1,0)</f>
        <v>0</v>
      </c>
      <c r="AH3" s="13">
        <f>IF(Captura!AH9=Resumen!$C$3,1,0)</f>
        <v>0</v>
      </c>
      <c r="AI3" s="13">
        <f>IF(Captura!AI9=Resumen!$C$3,1,0)</f>
        <v>0</v>
      </c>
      <c r="AJ3" s="13">
        <f>IF(Captura!AJ9=Resumen!$C$3,1,0)</f>
        <v>0</v>
      </c>
      <c r="AK3" s="13">
        <f>IF(Captura!AK9=Resumen!$C$3,1,0)</f>
        <v>0</v>
      </c>
      <c r="AL3" s="13">
        <f>IF(Captura!AL9=Resumen!$C$3,1,0)</f>
        <v>0</v>
      </c>
      <c r="AM3" s="13">
        <f>IF(Captura!AM9=Resumen!$C$3,1,0)</f>
        <v>0</v>
      </c>
      <c r="AN3" s="13">
        <f>IF(Captura!AN9=Resumen!$C$3,1,0)</f>
        <v>0</v>
      </c>
      <c r="AO3" s="13">
        <f>IF(Captura!AO9=Resumen!$C$3,1,0)</f>
        <v>0</v>
      </c>
      <c r="AP3" s="13">
        <f>IF(Captura!AP9=Resumen!$C$3,1,0)</f>
        <v>0</v>
      </c>
      <c r="AQ3" s="13">
        <f>IF(Captura!AQ9=Resumen!$C$3,1,0)</f>
        <v>0</v>
      </c>
      <c r="AR3" s="13">
        <f>IF(Captura!AR9=Resumen!$C$3,1,0)</f>
        <v>0</v>
      </c>
      <c r="AS3" s="13">
        <f>IF(Captura!AS9=Resumen!$C$3,1,0)</f>
        <v>0</v>
      </c>
      <c r="AT3" s="13">
        <f>IF(Captura!AT9=Resumen!$C$3,1,0)</f>
        <v>0</v>
      </c>
      <c r="AU3" s="13">
        <f>IF(Captura!AU9=Resumen!$C$3,1,0)</f>
        <v>0</v>
      </c>
      <c r="AV3" s="13">
        <f>IF(Captura!AV9=Resumen!$C$3,1,0)</f>
        <v>0</v>
      </c>
      <c r="AW3" s="13">
        <f>IF(Captura!AW9=Resumen!$C$3,1,0)</f>
        <v>0</v>
      </c>
      <c r="AX3" s="13">
        <f>IF(Captura!AX9=Resumen!$C$3,1,0)</f>
        <v>0</v>
      </c>
      <c r="AY3" s="16">
        <f>IF(Captura!AY9=Resumen!$C$3,1,0)</f>
        <v>0</v>
      </c>
    </row>
    <row r="4" spans="1:51" ht="12.75">
      <c r="A4" s="1">
        <v>2</v>
      </c>
      <c r="B4" t="str">
        <f>+Cuestionario!B13</f>
        <v>La gente se esfuerza en ayudar a los recién contratados para que estén a gusto</v>
      </c>
      <c r="C4" s="7" t="str">
        <f>+Captura!C10</f>
        <v>V</v>
      </c>
      <c r="D4" s="13">
        <f>IF(Captura!D10=Resumen!$C$4,1,0)</f>
        <v>0</v>
      </c>
      <c r="E4" s="13">
        <f>IF(Captura!E10=Resumen!$C$4,1,0)</f>
        <v>0</v>
      </c>
      <c r="F4" s="13">
        <f>IF(Captura!F10=Resumen!$C$4,1,0)</f>
        <v>0</v>
      </c>
      <c r="G4" s="13">
        <f>IF(Captura!G10=Resumen!$C$4,1,0)</f>
        <v>0</v>
      </c>
      <c r="H4" s="13">
        <f>IF(Captura!H10=Resumen!$C$4,1,0)</f>
        <v>0</v>
      </c>
      <c r="I4" s="13">
        <f>IF(Captura!I10=Resumen!$C$4,1,0)</f>
        <v>0</v>
      </c>
      <c r="J4" s="13">
        <f>IF(Captura!J10=Resumen!$C$4,1,0)</f>
        <v>0</v>
      </c>
      <c r="K4" s="13">
        <f>IF(Captura!K10=Resumen!$C$4,1,0)</f>
        <v>0</v>
      </c>
      <c r="L4" s="13">
        <f>IF(Captura!L10=Resumen!$C$4,1,0)</f>
        <v>0</v>
      </c>
      <c r="M4" s="13">
        <f>IF(Captura!M10=Resumen!$C$4,1,0)</f>
        <v>0</v>
      </c>
      <c r="N4" s="13">
        <f>IF(Captura!N10=Resumen!$C$4,1,0)</f>
        <v>0</v>
      </c>
      <c r="O4" s="13">
        <f>IF(Captura!O10=Resumen!$C$4,1,0)</f>
        <v>0</v>
      </c>
      <c r="P4" s="13">
        <f>IF(Captura!P10=Resumen!$C$4,1,0)</f>
        <v>0</v>
      </c>
      <c r="Q4" s="13">
        <f>IF(Captura!Q10=Resumen!$C$4,1,0)</f>
        <v>0</v>
      </c>
      <c r="R4" s="13">
        <f>IF(Captura!R10=Resumen!$C$4,1,0)</f>
        <v>0</v>
      </c>
      <c r="S4" s="13">
        <f>IF(Captura!S10=Resumen!$C$4,1,0)</f>
        <v>0</v>
      </c>
      <c r="T4" s="13">
        <f>IF(Captura!T10=Resumen!$C$4,1,0)</f>
        <v>0</v>
      </c>
      <c r="U4" s="13">
        <f>IF(Captura!U10=Resumen!$C$4,1,0)</f>
        <v>0</v>
      </c>
      <c r="V4" s="13">
        <f>IF(Captura!V10=Resumen!$C$4,1,0)</f>
        <v>0</v>
      </c>
      <c r="W4" s="13">
        <f>IF(Captura!W10=Resumen!$C$4,1,0)</f>
        <v>0</v>
      </c>
      <c r="X4" s="13">
        <f>IF(Captura!X10=Resumen!$C$4,1,0)</f>
        <v>0</v>
      </c>
      <c r="Y4" s="13">
        <f>IF(Captura!Y10=Resumen!$C$4,1,0)</f>
        <v>0</v>
      </c>
      <c r="Z4" s="13">
        <f>IF(Captura!Z10=Resumen!$C$4,1,0)</f>
        <v>0</v>
      </c>
      <c r="AA4" s="13">
        <f>IF(Captura!AA10=Resumen!$C$4,1,0)</f>
        <v>0</v>
      </c>
      <c r="AB4" s="13">
        <f>IF(Captura!AB10=Resumen!$C$4,1,0)</f>
        <v>0</v>
      </c>
      <c r="AC4" s="13">
        <f>IF(Captura!AC10=Resumen!$C$4,1,0)</f>
        <v>0</v>
      </c>
      <c r="AD4" s="13">
        <f>IF(Captura!AD10=Resumen!$C$4,1,0)</f>
        <v>0</v>
      </c>
      <c r="AE4" s="13">
        <f>IF(Captura!AE10=Resumen!$C$4,1,0)</f>
        <v>0</v>
      </c>
      <c r="AF4" s="13">
        <f>IF(Captura!AF10=Resumen!$C$4,1,0)</f>
        <v>0</v>
      </c>
      <c r="AG4" s="13">
        <f>IF(Captura!AG10=Resumen!$C$4,1,0)</f>
        <v>0</v>
      </c>
      <c r="AH4" s="13">
        <f>IF(Captura!AH10=Resumen!$C$4,1,0)</f>
        <v>0</v>
      </c>
      <c r="AI4" s="13">
        <f>IF(Captura!AI10=Resumen!$C$4,1,0)</f>
        <v>0</v>
      </c>
      <c r="AJ4" s="13">
        <f>IF(Captura!AJ10=Resumen!$C$4,1,0)</f>
        <v>0</v>
      </c>
      <c r="AK4" s="13">
        <f>IF(Captura!AK10=Resumen!$C$4,1,0)</f>
        <v>0</v>
      </c>
      <c r="AL4" s="13">
        <f>IF(Captura!AL10=Resumen!$C$4,1,0)</f>
        <v>0</v>
      </c>
      <c r="AM4" s="13">
        <f>IF(Captura!AM10=Resumen!$C$4,1,0)</f>
        <v>0</v>
      </c>
      <c r="AN4" s="13">
        <f>IF(Captura!AN10=Resumen!$C$4,1,0)</f>
        <v>0</v>
      </c>
      <c r="AO4" s="13">
        <f>IF(Captura!AO10=Resumen!$C$4,1,0)</f>
        <v>0</v>
      </c>
      <c r="AP4" s="13">
        <f>IF(Captura!AP10=Resumen!$C$4,1,0)</f>
        <v>0</v>
      </c>
      <c r="AQ4" s="13">
        <f>IF(Captura!AQ10=Resumen!$C$4,1,0)</f>
        <v>0</v>
      </c>
      <c r="AR4" s="13">
        <f>IF(Captura!AR10=Resumen!$C$4,1,0)</f>
        <v>0</v>
      </c>
      <c r="AS4" s="13">
        <f>IF(Captura!AS10=Resumen!$C$4,1,0)</f>
        <v>0</v>
      </c>
      <c r="AT4" s="13">
        <f>IF(Captura!AT10=Resumen!$C$4,1,0)</f>
        <v>0</v>
      </c>
      <c r="AU4" s="13">
        <f>IF(Captura!AU10=Resumen!$C$4,1,0)</f>
        <v>0</v>
      </c>
      <c r="AV4" s="13">
        <f>IF(Captura!AV10=Resumen!$C$4,1,0)</f>
        <v>0</v>
      </c>
      <c r="AW4" s="13">
        <f>IF(Captura!AW10=Resumen!$C$4,1,0)</f>
        <v>0</v>
      </c>
      <c r="AX4" s="13">
        <f>IF(Captura!AX10=Resumen!$C$4,1,0)</f>
        <v>0</v>
      </c>
      <c r="AY4" s="16">
        <f>IF(Captura!AY10=Resumen!$C$4,1,0)</f>
        <v>0</v>
      </c>
    </row>
    <row r="5" spans="1:51" ht="12.75">
      <c r="A5" s="1">
        <v>3</v>
      </c>
      <c r="B5" t="str">
        <f>+Cuestionario!B14</f>
        <v>Los jefes suelen dirigirse al personal en tono autoritario o de mando</v>
      </c>
      <c r="C5" s="7" t="str">
        <f>+Captura!C11</f>
        <v>F</v>
      </c>
      <c r="D5" s="13">
        <f>IF(Captura!D11=Resumen!$C$5,1,0)</f>
        <v>0</v>
      </c>
      <c r="E5" s="13">
        <f>IF(Captura!E11=Resumen!$C$5,1,0)</f>
        <v>0</v>
      </c>
      <c r="F5" s="13">
        <f>IF(Captura!F11=Resumen!$C$5,1,0)</f>
        <v>0</v>
      </c>
      <c r="G5" s="13">
        <f>IF(Captura!G11=Resumen!$C$5,1,0)</f>
        <v>0</v>
      </c>
      <c r="H5" s="13">
        <f>IF(Captura!H11=Resumen!$C$5,1,0)</f>
        <v>0</v>
      </c>
      <c r="I5" s="13">
        <f>IF(Captura!I11=Resumen!$C$5,1,0)</f>
        <v>0</v>
      </c>
      <c r="J5" s="13">
        <f>IF(Captura!J11=Resumen!$C$5,1,0)</f>
        <v>0</v>
      </c>
      <c r="K5" s="13">
        <f>IF(Captura!K11=Resumen!$C$5,1,0)</f>
        <v>0</v>
      </c>
      <c r="L5" s="13">
        <f>IF(Captura!L11=Resumen!$C$5,1,0)</f>
        <v>0</v>
      </c>
      <c r="M5" s="13">
        <f>IF(Captura!M11=Resumen!$C$5,1,0)</f>
        <v>0</v>
      </c>
      <c r="N5" s="13">
        <f>IF(Captura!N11=Resumen!$C$5,1,0)</f>
        <v>0</v>
      </c>
      <c r="O5" s="13">
        <f>IF(Captura!O11=Resumen!$C$5,1,0)</f>
        <v>0</v>
      </c>
      <c r="P5" s="13">
        <f>IF(Captura!P11=Resumen!$C$5,1,0)</f>
        <v>0</v>
      </c>
      <c r="Q5" s="13">
        <f>IF(Captura!Q11=Resumen!$C$5,1,0)</f>
        <v>0</v>
      </c>
      <c r="R5" s="13">
        <f>IF(Captura!R11=Resumen!$C$5,1,0)</f>
        <v>0</v>
      </c>
      <c r="S5" s="13">
        <f>IF(Captura!S11=Resumen!$C$5,1,0)</f>
        <v>0</v>
      </c>
      <c r="T5" s="13">
        <f>IF(Captura!T11=Resumen!$C$5,1,0)</f>
        <v>0</v>
      </c>
      <c r="U5" s="13">
        <f>IF(Captura!U11=Resumen!$C$5,1,0)</f>
        <v>0</v>
      </c>
      <c r="V5" s="13">
        <f>IF(Captura!V11=Resumen!$C$5,1,0)</f>
        <v>0</v>
      </c>
      <c r="W5" s="13">
        <f>IF(Captura!W11=Resumen!$C$5,1,0)</f>
        <v>0</v>
      </c>
      <c r="X5" s="13">
        <f>IF(Captura!X11=Resumen!$C$5,1,0)</f>
        <v>0</v>
      </c>
      <c r="Y5" s="13">
        <f>IF(Captura!Y11=Resumen!$C$5,1,0)</f>
        <v>0</v>
      </c>
      <c r="Z5" s="13">
        <f>IF(Captura!Z11=Resumen!$C$5,1,0)</f>
        <v>0</v>
      </c>
      <c r="AA5" s="13">
        <f>IF(Captura!AA11=Resumen!$C$5,1,0)</f>
        <v>0</v>
      </c>
      <c r="AB5" s="13">
        <f>IF(Captura!AB11=Resumen!$C$5,1,0)</f>
        <v>0</v>
      </c>
      <c r="AC5" s="13">
        <f>IF(Captura!AC11=Resumen!$C$5,1,0)</f>
        <v>0</v>
      </c>
      <c r="AD5" s="13">
        <f>IF(Captura!AD11=Resumen!$C$5,1,0)</f>
        <v>0</v>
      </c>
      <c r="AE5" s="13">
        <f>IF(Captura!AE11=Resumen!$C$5,1,0)</f>
        <v>0</v>
      </c>
      <c r="AF5" s="13">
        <f>IF(Captura!AF11=Resumen!$C$5,1,0)</f>
        <v>0</v>
      </c>
      <c r="AG5" s="13">
        <f>IF(Captura!AG11=Resumen!$C$5,1,0)</f>
        <v>0</v>
      </c>
      <c r="AH5" s="13">
        <f>IF(Captura!AH11=Resumen!$C$5,1,0)</f>
        <v>0</v>
      </c>
      <c r="AI5" s="13">
        <f>IF(Captura!AI11=Resumen!$C$5,1,0)</f>
        <v>0</v>
      </c>
      <c r="AJ5" s="13">
        <f>IF(Captura!AJ11=Resumen!$C$5,1,0)</f>
        <v>0</v>
      </c>
      <c r="AK5" s="13">
        <f>IF(Captura!AK11=Resumen!$C$5,1,0)</f>
        <v>0</v>
      </c>
      <c r="AL5" s="13">
        <f>IF(Captura!AL11=Resumen!$C$5,1,0)</f>
        <v>0</v>
      </c>
      <c r="AM5" s="13">
        <f>IF(Captura!AM11=Resumen!$C$5,1,0)</f>
        <v>0</v>
      </c>
      <c r="AN5" s="13">
        <f>IF(Captura!AN11=Resumen!$C$5,1,0)</f>
        <v>0</v>
      </c>
      <c r="AO5" s="13">
        <f>IF(Captura!AO11=Resumen!$C$5,1,0)</f>
        <v>0</v>
      </c>
      <c r="AP5" s="13">
        <f>IF(Captura!AP11=Resumen!$C$5,1,0)</f>
        <v>0</v>
      </c>
      <c r="AQ5" s="13">
        <f>IF(Captura!AQ11=Resumen!$C$5,1,0)</f>
        <v>0</v>
      </c>
      <c r="AR5" s="13">
        <f>IF(Captura!AR11=Resumen!$C$5,1,0)</f>
        <v>0</v>
      </c>
      <c r="AS5" s="13">
        <f>IF(Captura!AS11=Resumen!$C$5,1,0)</f>
        <v>0</v>
      </c>
      <c r="AT5" s="13">
        <f>IF(Captura!AT11=Resumen!$C$5,1,0)</f>
        <v>0</v>
      </c>
      <c r="AU5" s="13">
        <f>IF(Captura!AU11=Resumen!$C$5,1,0)</f>
        <v>0</v>
      </c>
      <c r="AV5" s="13">
        <f>IF(Captura!AV11=Resumen!$C$5,1,0)</f>
        <v>0</v>
      </c>
      <c r="AW5" s="13">
        <f>IF(Captura!AW11=Resumen!$C$5,1,0)</f>
        <v>0</v>
      </c>
      <c r="AX5" s="13">
        <f>IF(Captura!AX11=Resumen!$C$5,1,0)</f>
        <v>0</v>
      </c>
      <c r="AY5" s="16">
        <f>IF(Captura!AY11=Resumen!$C$5,1,0)</f>
        <v>0</v>
      </c>
    </row>
    <row r="6" spans="1:51" ht="12.75">
      <c r="A6" s="1">
        <v>4</v>
      </c>
      <c r="B6" t="str">
        <f>+Cuestionario!B15</f>
        <v>La mayor parte de los empleados tienen actividades poco importantes.</v>
      </c>
      <c r="C6" s="7" t="str">
        <f>+Captura!C12</f>
        <v>F</v>
      </c>
      <c r="D6" s="13">
        <f>IF(Captura!D12=Resumen!$C$6,1,0)</f>
        <v>0</v>
      </c>
      <c r="E6" s="13">
        <f>IF(Captura!E12=Resumen!$C$6,1,0)</f>
        <v>0</v>
      </c>
      <c r="F6" s="13">
        <f>IF(Captura!F12=Resumen!$C$6,1,0)</f>
        <v>0</v>
      </c>
      <c r="G6" s="13">
        <f>IF(Captura!G12=Resumen!$C$6,1,0)</f>
        <v>0</v>
      </c>
      <c r="H6" s="13">
        <f>IF(Captura!H12=Resumen!$C$6,1,0)</f>
        <v>0</v>
      </c>
      <c r="I6" s="13">
        <f>IF(Captura!I12=Resumen!$C$6,1,0)</f>
        <v>0</v>
      </c>
      <c r="J6" s="13">
        <f>IF(Captura!J12=Resumen!$C$6,1,0)</f>
        <v>0</v>
      </c>
      <c r="K6" s="13">
        <f>IF(Captura!K12=Resumen!$C$6,1,0)</f>
        <v>0</v>
      </c>
      <c r="L6" s="13">
        <f>IF(Captura!L12=Resumen!$C$6,1,0)</f>
        <v>0</v>
      </c>
      <c r="M6" s="13">
        <f>IF(Captura!M12=Resumen!$C$6,1,0)</f>
        <v>0</v>
      </c>
      <c r="N6" s="13">
        <f>IF(Captura!N12=Resumen!$C$6,1,0)</f>
        <v>0</v>
      </c>
      <c r="O6" s="13">
        <f>IF(Captura!O12=Resumen!$C$6,1,0)</f>
        <v>0</v>
      </c>
      <c r="P6" s="13">
        <f>IF(Captura!P12=Resumen!$C$6,1,0)</f>
        <v>0</v>
      </c>
      <c r="Q6" s="13">
        <f>IF(Captura!Q12=Resumen!$C$6,1,0)</f>
        <v>0</v>
      </c>
      <c r="R6" s="13">
        <f>IF(Captura!R12=Resumen!$C$6,1,0)</f>
        <v>0</v>
      </c>
      <c r="S6" s="13">
        <f>IF(Captura!S12=Resumen!$C$6,1,0)</f>
        <v>0</v>
      </c>
      <c r="T6" s="13">
        <f>IF(Captura!T12=Resumen!$C$6,1,0)</f>
        <v>0</v>
      </c>
      <c r="U6" s="13">
        <f>IF(Captura!U12=Resumen!$C$6,1,0)</f>
        <v>0</v>
      </c>
      <c r="V6" s="13">
        <f>IF(Captura!V12=Resumen!$C$6,1,0)</f>
        <v>0</v>
      </c>
      <c r="W6" s="13">
        <f>IF(Captura!W12=Resumen!$C$6,1,0)</f>
        <v>0</v>
      </c>
      <c r="X6" s="13">
        <f>IF(Captura!X12=Resumen!$C$6,1,0)</f>
        <v>0</v>
      </c>
      <c r="Y6" s="13">
        <f>IF(Captura!Y12=Resumen!$C$6,1,0)</f>
        <v>0</v>
      </c>
      <c r="Z6" s="13">
        <f>IF(Captura!Z12=Resumen!$C$6,1,0)</f>
        <v>0</v>
      </c>
      <c r="AA6" s="13">
        <f>IF(Captura!AA12=Resumen!$C$6,1,0)</f>
        <v>0</v>
      </c>
      <c r="AB6" s="13">
        <f>IF(Captura!AB12=Resumen!$C$6,1,0)</f>
        <v>0</v>
      </c>
      <c r="AC6" s="13">
        <f>IF(Captura!AC12=Resumen!$C$6,1,0)</f>
        <v>0</v>
      </c>
      <c r="AD6" s="13">
        <f>IF(Captura!AD12=Resumen!$C$6,1,0)</f>
        <v>0</v>
      </c>
      <c r="AE6" s="13">
        <f>IF(Captura!AE12=Resumen!$C$6,1,0)</f>
        <v>0</v>
      </c>
      <c r="AF6" s="13">
        <f>IF(Captura!AF12=Resumen!$C$6,1,0)</f>
        <v>0</v>
      </c>
      <c r="AG6" s="13">
        <f>IF(Captura!AG12=Resumen!$C$6,1,0)</f>
        <v>0</v>
      </c>
      <c r="AH6" s="13">
        <f>IF(Captura!AH12=Resumen!$C$6,1,0)</f>
        <v>0</v>
      </c>
      <c r="AI6" s="13">
        <f>IF(Captura!AI12=Resumen!$C$6,1,0)</f>
        <v>0</v>
      </c>
      <c r="AJ6" s="13">
        <f>IF(Captura!AJ12=Resumen!$C$6,1,0)</f>
        <v>0</v>
      </c>
      <c r="AK6" s="13">
        <f>IF(Captura!AK12=Resumen!$C$6,1,0)</f>
        <v>0</v>
      </c>
      <c r="AL6" s="13">
        <f>IF(Captura!AL12=Resumen!$C$6,1,0)</f>
        <v>0</v>
      </c>
      <c r="AM6" s="13">
        <f>IF(Captura!AM12=Resumen!$C$6,1,0)</f>
        <v>0</v>
      </c>
      <c r="AN6" s="13">
        <f>IF(Captura!AN12=Resumen!$C$6,1,0)</f>
        <v>0</v>
      </c>
      <c r="AO6" s="13">
        <f>IF(Captura!AO12=Resumen!$C$6,1,0)</f>
        <v>0</v>
      </c>
      <c r="AP6" s="13">
        <f>IF(Captura!AP12=Resumen!$C$6,1,0)</f>
        <v>0</v>
      </c>
      <c r="AQ6" s="13">
        <f>IF(Captura!AQ12=Resumen!$C$6,1,0)</f>
        <v>0</v>
      </c>
      <c r="AR6" s="13">
        <f>IF(Captura!AR12=Resumen!$C$6,1,0)</f>
        <v>0</v>
      </c>
      <c r="AS6" s="13">
        <f>IF(Captura!AS12=Resumen!$C$6,1,0)</f>
        <v>0</v>
      </c>
      <c r="AT6" s="13">
        <f>IF(Captura!AT12=Resumen!$C$6,1,0)</f>
        <v>0</v>
      </c>
      <c r="AU6" s="13">
        <f>IF(Captura!AU12=Resumen!$C$6,1,0)</f>
        <v>0</v>
      </c>
      <c r="AV6" s="13">
        <f>IF(Captura!AV12=Resumen!$C$6,1,0)</f>
        <v>0</v>
      </c>
      <c r="AW6" s="13">
        <f>IF(Captura!AW12=Resumen!$C$6,1,0)</f>
        <v>0</v>
      </c>
      <c r="AX6" s="13">
        <f>IF(Captura!AX12=Resumen!$C$6,1,0)</f>
        <v>0</v>
      </c>
      <c r="AY6" s="16">
        <f>IF(Captura!AY12=Resumen!$C$6,1,0)</f>
        <v>0</v>
      </c>
    </row>
    <row r="7" spans="1:51" ht="12.75">
      <c r="A7" s="1">
        <v>5</v>
      </c>
      <c r="B7" t="str">
        <f>+Cuestionario!B16</f>
        <v>El personal presta mucha atención a terminar el trabajo pendiente.</v>
      </c>
      <c r="C7" s="7" t="str">
        <f>+Captura!C13</f>
        <v>V</v>
      </c>
      <c r="D7" s="13">
        <f>IF(Captura!D13=Resumen!$C$7,1,0)</f>
        <v>0</v>
      </c>
      <c r="E7" s="13">
        <f>IF(Captura!E13=Resumen!$C$7,1,0)</f>
        <v>0</v>
      </c>
      <c r="F7" s="13">
        <f>IF(Captura!F13=Resumen!$C$7,1,0)</f>
        <v>0</v>
      </c>
      <c r="G7" s="13">
        <f>IF(Captura!G13=Resumen!$C$7,1,0)</f>
        <v>0</v>
      </c>
      <c r="H7" s="13">
        <f>IF(Captura!H13=Resumen!$C$7,1,0)</f>
        <v>0</v>
      </c>
      <c r="I7" s="13">
        <f>IF(Captura!I13=Resumen!$C$7,1,0)</f>
        <v>0</v>
      </c>
      <c r="J7" s="13">
        <f>IF(Captura!J13=Resumen!$C$7,1,0)</f>
        <v>0</v>
      </c>
      <c r="K7" s="13">
        <f>IF(Captura!K13=Resumen!$C$7,1,0)</f>
        <v>0</v>
      </c>
      <c r="L7" s="13">
        <f>IF(Captura!L13=Resumen!$C$7,1,0)</f>
        <v>0</v>
      </c>
      <c r="M7" s="13">
        <f>IF(Captura!M13=Resumen!$C$7,1,0)</f>
        <v>0</v>
      </c>
      <c r="N7" s="13">
        <f>IF(Captura!N13=Resumen!$C$7,1,0)</f>
        <v>0</v>
      </c>
      <c r="O7" s="13">
        <f>IF(Captura!O13=Resumen!$C$7,1,0)</f>
        <v>0</v>
      </c>
      <c r="P7" s="13">
        <f>IF(Captura!P13=Resumen!$C$7,1,0)</f>
        <v>0</v>
      </c>
      <c r="Q7" s="13">
        <f>IF(Captura!Q13=Resumen!$C$7,1,0)</f>
        <v>0</v>
      </c>
      <c r="R7" s="13">
        <f>IF(Captura!R13=Resumen!$C$7,1,0)</f>
        <v>0</v>
      </c>
      <c r="S7" s="13">
        <f>IF(Captura!S13=Resumen!$C$7,1,0)</f>
        <v>0</v>
      </c>
      <c r="T7" s="13">
        <f>IF(Captura!T13=Resumen!$C$7,1,0)</f>
        <v>0</v>
      </c>
      <c r="U7" s="13">
        <f>IF(Captura!U13=Resumen!$C$7,1,0)</f>
        <v>0</v>
      </c>
      <c r="V7" s="13">
        <f>IF(Captura!V13=Resumen!$C$7,1,0)</f>
        <v>0</v>
      </c>
      <c r="W7" s="13">
        <f>IF(Captura!W13=Resumen!$C$7,1,0)</f>
        <v>0</v>
      </c>
      <c r="X7" s="13">
        <f>IF(Captura!X13=Resumen!$C$7,1,0)</f>
        <v>0</v>
      </c>
      <c r="Y7" s="13">
        <f>IF(Captura!Y13=Resumen!$C$7,1,0)</f>
        <v>0</v>
      </c>
      <c r="Z7" s="13">
        <f>IF(Captura!Z13=Resumen!$C$7,1,0)</f>
        <v>0</v>
      </c>
      <c r="AA7" s="13">
        <f>IF(Captura!AA13=Resumen!$C$7,1,0)</f>
        <v>0</v>
      </c>
      <c r="AB7" s="13">
        <f>IF(Captura!AB13=Resumen!$C$7,1,0)</f>
        <v>0</v>
      </c>
      <c r="AC7" s="13">
        <f>IF(Captura!AC13=Resumen!$C$7,1,0)</f>
        <v>0</v>
      </c>
      <c r="AD7" s="13">
        <f>IF(Captura!AD13=Resumen!$C$7,1,0)</f>
        <v>0</v>
      </c>
      <c r="AE7" s="13">
        <f>IF(Captura!AE13=Resumen!$C$7,1,0)</f>
        <v>0</v>
      </c>
      <c r="AF7" s="13">
        <f>IF(Captura!AF13=Resumen!$C$7,1,0)</f>
        <v>0</v>
      </c>
      <c r="AG7" s="13">
        <f>IF(Captura!AG13=Resumen!$C$7,1,0)</f>
        <v>0</v>
      </c>
      <c r="AH7" s="13">
        <f>IF(Captura!AH13=Resumen!$C$7,1,0)</f>
        <v>0</v>
      </c>
      <c r="AI7" s="13">
        <f>IF(Captura!AI13=Resumen!$C$7,1,0)</f>
        <v>0</v>
      </c>
      <c r="AJ7" s="13">
        <f>IF(Captura!AJ13=Resumen!$C$7,1,0)</f>
        <v>0</v>
      </c>
      <c r="AK7" s="13">
        <f>IF(Captura!AK13=Resumen!$C$7,1,0)</f>
        <v>0</v>
      </c>
      <c r="AL7" s="13">
        <f>IF(Captura!AL13=Resumen!$C$7,1,0)</f>
        <v>0</v>
      </c>
      <c r="AM7" s="13">
        <f>IF(Captura!AM13=Resumen!$C$7,1,0)</f>
        <v>0</v>
      </c>
      <c r="AN7" s="13">
        <f>IF(Captura!AN13=Resumen!$C$7,1,0)</f>
        <v>0</v>
      </c>
      <c r="AO7" s="13">
        <f>IF(Captura!AO13=Resumen!$C$7,1,0)</f>
        <v>0</v>
      </c>
      <c r="AP7" s="13">
        <f>IF(Captura!AP13=Resumen!$C$7,1,0)</f>
        <v>0</v>
      </c>
      <c r="AQ7" s="13">
        <f>IF(Captura!AQ13=Resumen!$C$7,1,0)</f>
        <v>0</v>
      </c>
      <c r="AR7" s="13">
        <f>IF(Captura!AR13=Resumen!$C$7,1,0)</f>
        <v>0</v>
      </c>
      <c r="AS7" s="13">
        <f>IF(Captura!AS13=Resumen!$C$7,1,0)</f>
        <v>0</v>
      </c>
      <c r="AT7" s="13">
        <f>IF(Captura!AT13=Resumen!$C$7,1,0)</f>
        <v>0</v>
      </c>
      <c r="AU7" s="13">
        <f>IF(Captura!AU13=Resumen!$C$7,1,0)</f>
        <v>0</v>
      </c>
      <c r="AV7" s="13">
        <f>IF(Captura!AV13=Resumen!$C$7,1,0)</f>
        <v>0</v>
      </c>
      <c r="AW7" s="13">
        <f>IF(Captura!AW13=Resumen!$C$7,1,0)</f>
        <v>0</v>
      </c>
      <c r="AX7" s="13">
        <f>IF(Captura!AX13=Resumen!$C$7,1,0)</f>
        <v>0</v>
      </c>
      <c r="AY7" s="16">
        <f>IF(Captura!AY13=Resumen!$C$7,1,0)</f>
        <v>0</v>
      </c>
    </row>
    <row r="8" spans="1:51" ht="12.75">
      <c r="A8" s="1">
        <v>6</v>
      </c>
      <c r="B8" t="str">
        <f>+Cuestionario!B17</f>
        <v>Existe una continua presión para que no se deje de trabajar.</v>
      </c>
      <c r="C8" s="7" t="str">
        <f>+Captura!C14</f>
        <v>V</v>
      </c>
      <c r="D8" s="13">
        <f>IF(Captura!D14=Resumen!$C$8,1,0)</f>
        <v>0</v>
      </c>
      <c r="E8" s="13">
        <f>IF(Captura!E14=Resumen!$C$8,1,0)</f>
        <v>0</v>
      </c>
      <c r="F8" s="13">
        <f>IF(Captura!F14=Resumen!$C$8,1,0)</f>
        <v>0</v>
      </c>
      <c r="G8" s="13">
        <f>IF(Captura!G14=Resumen!$C$8,1,0)</f>
        <v>0</v>
      </c>
      <c r="H8" s="13">
        <f>IF(Captura!H14=Resumen!$C$8,1,0)</f>
        <v>0</v>
      </c>
      <c r="I8" s="13">
        <f>IF(Captura!I14=Resumen!$C$8,1,0)</f>
        <v>0</v>
      </c>
      <c r="J8" s="13">
        <f>IF(Captura!J14=Resumen!$C$8,1,0)</f>
        <v>0</v>
      </c>
      <c r="K8" s="13">
        <f>IF(Captura!K14=Resumen!$C$8,1,0)</f>
        <v>0</v>
      </c>
      <c r="L8" s="13">
        <f>IF(Captura!L14=Resumen!$C$8,1,0)</f>
        <v>0</v>
      </c>
      <c r="M8" s="13">
        <f>IF(Captura!M14=Resumen!$C$8,1,0)</f>
        <v>0</v>
      </c>
      <c r="N8" s="13">
        <f>IF(Captura!N14=Resumen!$C$8,1,0)</f>
        <v>0</v>
      </c>
      <c r="O8" s="13">
        <f>IF(Captura!O14=Resumen!$C$8,1,0)</f>
        <v>0</v>
      </c>
      <c r="P8" s="13">
        <f>IF(Captura!P14=Resumen!$C$8,1,0)</f>
        <v>0</v>
      </c>
      <c r="Q8" s="13">
        <f>IF(Captura!Q14=Resumen!$C$8,1,0)</f>
        <v>0</v>
      </c>
      <c r="R8" s="13">
        <f>IF(Captura!R14=Resumen!$C$8,1,0)</f>
        <v>0</v>
      </c>
      <c r="S8" s="13">
        <f>IF(Captura!S14=Resumen!$C$8,1,0)</f>
        <v>0</v>
      </c>
      <c r="T8" s="13">
        <f>IF(Captura!T14=Resumen!$C$8,1,0)</f>
        <v>0</v>
      </c>
      <c r="U8" s="13">
        <f>IF(Captura!U14=Resumen!$C$8,1,0)</f>
        <v>0</v>
      </c>
      <c r="V8" s="13">
        <f>IF(Captura!V14=Resumen!$C$8,1,0)</f>
        <v>0</v>
      </c>
      <c r="W8" s="13">
        <f>IF(Captura!W14=Resumen!$C$8,1,0)</f>
        <v>0</v>
      </c>
      <c r="X8" s="13">
        <f>IF(Captura!X14=Resumen!$C$8,1,0)</f>
        <v>0</v>
      </c>
      <c r="Y8" s="13">
        <f>IF(Captura!Y14=Resumen!$C$8,1,0)</f>
        <v>0</v>
      </c>
      <c r="Z8" s="13">
        <f>IF(Captura!Z14=Resumen!$C$8,1,0)</f>
        <v>0</v>
      </c>
      <c r="AA8" s="13">
        <f>IF(Captura!AA14=Resumen!$C$8,1,0)</f>
        <v>0</v>
      </c>
      <c r="AB8" s="13">
        <f>IF(Captura!AB14=Resumen!$C$8,1,0)</f>
        <v>0</v>
      </c>
      <c r="AC8" s="13">
        <f>IF(Captura!AC14=Resumen!$C$8,1,0)</f>
        <v>0</v>
      </c>
      <c r="AD8" s="13">
        <f>IF(Captura!AD14=Resumen!$C$8,1,0)</f>
        <v>0</v>
      </c>
      <c r="AE8" s="13">
        <f>IF(Captura!AE14=Resumen!$C$8,1,0)</f>
        <v>0</v>
      </c>
      <c r="AF8" s="13">
        <f>IF(Captura!AF14=Resumen!$C$8,1,0)</f>
        <v>0</v>
      </c>
      <c r="AG8" s="13">
        <f>IF(Captura!AG14=Resumen!$C$8,1,0)</f>
        <v>0</v>
      </c>
      <c r="AH8" s="13">
        <f>IF(Captura!AH14=Resumen!$C$8,1,0)</f>
        <v>0</v>
      </c>
      <c r="AI8" s="13">
        <f>IF(Captura!AI14=Resumen!$C$8,1,0)</f>
        <v>0</v>
      </c>
      <c r="AJ8" s="13">
        <f>IF(Captura!AJ14=Resumen!$C$8,1,0)</f>
        <v>0</v>
      </c>
      <c r="AK8" s="13">
        <f>IF(Captura!AK14=Resumen!$C$8,1,0)</f>
        <v>0</v>
      </c>
      <c r="AL8" s="13">
        <f>IF(Captura!AL14=Resumen!$C$8,1,0)</f>
        <v>0</v>
      </c>
      <c r="AM8" s="13">
        <f>IF(Captura!AM14=Resumen!$C$8,1,0)</f>
        <v>0</v>
      </c>
      <c r="AN8" s="13">
        <f>IF(Captura!AN14=Resumen!$C$8,1,0)</f>
        <v>0</v>
      </c>
      <c r="AO8" s="13">
        <f>IF(Captura!AO14=Resumen!$C$8,1,0)</f>
        <v>0</v>
      </c>
      <c r="AP8" s="13">
        <f>IF(Captura!AP14=Resumen!$C$8,1,0)</f>
        <v>0</v>
      </c>
      <c r="AQ8" s="13">
        <f>IF(Captura!AQ14=Resumen!$C$8,1,0)</f>
        <v>0</v>
      </c>
      <c r="AR8" s="13">
        <f>IF(Captura!AR14=Resumen!$C$8,1,0)</f>
        <v>0</v>
      </c>
      <c r="AS8" s="13">
        <f>IF(Captura!AS14=Resumen!$C$8,1,0)</f>
        <v>0</v>
      </c>
      <c r="AT8" s="13">
        <f>IF(Captura!AT14=Resumen!$C$8,1,0)</f>
        <v>0</v>
      </c>
      <c r="AU8" s="13">
        <f>IF(Captura!AU14=Resumen!$C$8,1,0)</f>
        <v>0</v>
      </c>
      <c r="AV8" s="13">
        <f>IF(Captura!AV14=Resumen!$C$8,1,0)</f>
        <v>0</v>
      </c>
      <c r="AW8" s="13">
        <f>IF(Captura!AW14=Resumen!$C$8,1,0)</f>
        <v>0</v>
      </c>
      <c r="AX8" s="13">
        <f>IF(Captura!AX14=Resumen!$C$8,1,0)</f>
        <v>0</v>
      </c>
      <c r="AY8" s="16">
        <f>IF(Captura!AY14=Resumen!$C$8,1,0)</f>
        <v>0</v>
      </c>
    </row>
    <row r="9" spans="1:51" ht="12.75">
      <c r="A9" s="1">
        <v>7</v>
      </c>
      <c r="B9" t="str">
        <f>+Cuestionario!B18</f>
        <v>Las cosas a veces están bastante desorganizadas.</v>
      </c>
      <c r="C9" s="7" t="str">
        <f>+Captura!C15</f>
        <v>F</v>
      </c>
      <c r="D9" s="13">
        <f>IF(Captura!D15=Resumen!$C$9,1,0)</f>
        <v>0</v>
      </c>
      <c r="E9" s="13">
        <f>IF(Captura!E15=Resumen!$C$9,1,0)</f>
        <v>0</v>
      </c>
      <c r="F9" s="13">
        <f>IF(Captura!F15=Resumen!$C$9,1,0)</f>
        <v>0</v>
      </c>
      <c r="G9" s="13">
        <f>IF(Captura!G15=Resumen!$C$9,1,0)</f>
        <v>0</v>
      </c>
      <c r="H9" s="13">
        <f>IF(Captura!H15=Resumen!$C$9,1,0)</f>
        <v>0</v>
      </c>
      <c r="I9" s="13">
        <f>IF(Captura!I15=Resumen!$C$9,1,0)</f>
        <v>0</v>
      </c>
      <c r="J9" s="13">
        <f>IF(Captura!J15=Resumen!$C$9,1,0)</f>
        <v>0</v>
      </c>
      <c r="K9" s="13">
        <f>IF(Captura!K15=Resumen!$C$9,1,0)</f>
        <v>0</v>
      </c>
      <c r="L9" s="13">
        <f>IF(Captura!L15=Resumen!$C$9,1,0)</f>
        <v>0</v>
      </c>
      <c r="M9" s="13">
        <f>IF(Captura!M15=Resumen!$C$9,1,0)</f>
        <v>0</v>
      </c>
      <c r="N9" s="13">
        <f>IF(Captura!N15=Resumen!$C$9,1,0)</f>
        <v>0</v>
      </c>
      <c r="O9" s="13">
        <f>IF(Captura!O15=Resumen!$C$9,1,0)</f>
        <v>0</v>
      </c>
      <c r="P9" s="13">
        <f>IF(Captura!P15=Resumen!$C$9,1,0)</f>
        <v>0</v>
      </c>
      <c r="Q9" s="13">
        <f>IF(Captura!Q15=Resumen!$C$9,1,0)</f>
        <v>0</v>
      </c>
      <c r="R9" s="13">
        <f>IF(Captura!R15=Resumen!$C$9,1,0)</f>
        <v>0</v>
      </c>
      <c r="S9" s="13">
        <f>IF(Captura!S15=Resumen!$C$9,1,0)</f>
        <v>0</v>
      </c>
      <c r="T9" s="13">
        <f>IF(Captura!T15=Resumen!$C$9,1,0)</f>
        <v>0</v>
      </c>
      <c r="U9" s="13">
        <f>IF(Captura!U15=Resumen!$C$9,1,0)</f>
        <v>0</v>
      </c>
      <c r="V9" s="13">
        <f>IF(Captura!V15=Resumen!$C$9,1,0)</f>
        <v>0</v>
      </c>
      <c r="W9" s="13">
        <f>IF(Captura!W15=Resumen!$C$9,1,0)</f>
        <v>0</v>
      </c>
      <c r="X9" s="13">
        <f>IF(Captura!X15=Resumen!$C$9,1,0)</f>
        <v>0</v>
      </c>
      <c r="Y9" s="13">
        <f>IF(Captura!Y15=Resumen!$C$9,1,0)</f>
        <v>0</v>
      </c>
      <c r="Z9" s="13">
        <f>IF(Captura!Z15=Resumen!$C$9,1,0)</f>
        <v>0</v>
      </c>
      <c r="AA9" s="13">
        <f>IF(Captura!AA15=Resumen!$C$9,1,0)</f>
        <v>0</v>
      </c>
      <c r="AB9" s="13">
        <f>IF(Captura!AB15=Resumen!$C$9,1,0)</f>
        <v>0</v>
      </c>
      <c r="AC9" s="13">
        <f>IF(Captura!AC15=Resumen!$C$9,1,0)</f>
        <v>0</v>
      </c>
      <c r="AD9" s="13">
        <f>IF(Captura!AD15=Resumen!$C$9,1,0)</f>
        <v>0</v>
      </c>
      <c r="AE9" s="13">
        <f>IF(Captura!AE15=Resumen!$C$9,1,0)</f>
        <v>0</v>
      </c>
      <c r="AF9" s="13">
        <f>IF(Captura!AF15=Resumen!$C$9,1,0)</f>
        <v>0</v>
      </c>
      <c r="AG9" s="13">
        <f>IF(Captura!AG15=Resumen!$C$9,1,0)</f>
        <v>0</v>
      </c>
      <c r="AH9" s="13">
        <f>IF(Captura!AH15=Resumen!$C$9,1,0)</f>
        <v>0</v>
      </c>
      <c r="AI9" s="13">
        <f>IF(Captura!AI15=Resumen!$C$9,1,0)</f>
        <v>0</v>
      </c>
      <c r="AJ9" s="13">
        <f>IF(Captura!AJ15=Resumen!$C$9,1,0)</f>
        <v>0</v>
      </c>
      <c r="AK9" s="13">
        <f>IF(Captura!AK15=Resumen!$C$9,1,0)</f>
        <v>0</v>
      </c>
      <c r="AL9" s="13">
        <f>IF(Captura!AL15=Resumen!$C$9,1,0)</f>
        <v>0</v>
      </c>
      <c r="AM9" s="13">
        <f>IF(Captura!AM15=Resumen!$C$9,1,0)</f>
        <v>0</v>
      </c>
      <c r="AN9" s="13">
        <f>IF(Captura!AN15=Resumen!$C$9,1,0)</f>
        <v>0</v>
      </c>
      <c r="AO9" s="13">
        <f>IF(Captura!AO15=Resumen!$C$9,1,0)</f>
        <v>0</v>
      </c>
      <c r="AP9" s="13">
        <f>IF(Captura!AP15=Resumen!$C$9,1,0)</f>
        <v>0</v>
      </c>
      <c r="AQ9" s="13">
        <f>IF(Captura!AQ15=Resumen!$C$9,1,0)</f>
        <v>0</v>
      </c>
      <c r="AR9" s="13">
        <f>IF(Captura!AR15=Resumen!$C$9,1,0)</f>
        <v>0</v>
      </c>
      <c r="AS9" s="13">
        <f>IF(Captura!AS15=Resumen!$C$9,1,0)</f>
        <v>0</v>
      </c>
      <c r="AT9" s="13">
        <f>IF(Captura!AT15=Resumen!$C$9,1,0)</f>
        <v>0</v>
      </c>
      <c r="AU9" s="13">
        <f>IF(Captura!AU15=Resumen!$C$9,1,0)</f>
        <v>0</v>
      </c>
      <c r="AV9" s="13">
        <f>IF(Captura!AV15=Resumen!$C$9,1,0)</f>
        <v>0</v>
      </c>
      <c r="AW9" s="13">
        <f>IF(Captura!AW15=Resumen!$C$9,1,0)</f>
        <v>0</v>
      </c>
      <c r="AX9" s="13">
        <f>IF(Captura!AX15=Resumen!$C$9,1,0)</f>
        <v>0</v>
      </c>
      <c r="AY9" s="16">
        <f>IF(Captura!AY15=Resumen!$C$9,1,0)</f>
        <v>0</v>
      </c>
    </row>
    <row r="10" spans="1:51" ht="12.75">
      <c r="A10" s="1">
        <v>8</v>
      </c>
      <c r="B10" t="str">
        <f>+Cuestionario!B19</f>
        <v>Se de mucha importancia a mantener la disciplina y seguir las normas.</v>
      </c>
      <c r="C10" s="7" t="str">
        <f>+Captura!C16</f>
        <v>V</v>
      </c>
      <c r="D10" s="13">
        <f>IF(Captura!D16=Resumen!$C$10,1,0)</f>
        <v>0</v>
      </c>
      <c r="E10" s="13">
        <f>IF(Captura!E16=Resumen!$C$10,1,0)</f>
        <v>0</v>
      </c>
      <c r="F10" s="13">
        <f>IF(Captura!F16=Resumen!$C$10,1,0)</f>
        <v>0</v>
      </c>
      <c r="G10" s="13">
        <f>IF(Captura!G16=Resumen!$C$10,1,0)</f>
        <v>0</v>
      </c>
      <c r="H10" s="13">
        <f>IF(Captura!H16=Resumen!$C$10,1,0)</f>
        <v>0</v>
      </c>
      <c r="I10" s="13">
        <f>IF(Captura!I16=Resumen!$C$10,1,0)</f>
        <v>0</v>
      </c>
      <c r="J10" s="13">
        <f>IF(Captura!J16=Resumen!$C$10,1,0)</f>
        <v>0</v>
      </c>
      <c r="K10" s="13">
        <f>IF(Captura!K16=Resumen!$C$10,1,0)</f>
        <v>0</v>
      </c>
      <c r="L10" s="13">
        <f>IF(Captura!L16=Resumen!$C$10,1,0)</f>
        <v>0</v>
      </c>
      <c r="M10" s="13">
        <f>IF(Captura!M16=Resumen!$C$10,1,0)</f>
        <v>0</v>
      </c>
      <c r="N10" s="13">
        <f>IF(Captura!N16=Resumen!$C$10,1,0)</f>
        <v>0</v>
      </c>
      <c r="O10" s="13">
        <f>IF(Captura!O16=Resumen!$C$10,1,0)</f>
        <v>0</v>
      </c>
      <c r="P10" s="13">
        <f>IF(Captura!P16=Resumen!$C$10,1,0)</f>
        <v>0</v>
      </c>
      <c r="Q10" s="13">
        <f>IF(Captura!Q16=Resumen!$C$10,1,0)</f>
        <v>0</v>
      </c>
      <c r="R10" s="13">
        <f>IF(Captura!R16=Resumen!$C$10,1,0)</f>
        <v>0</v>
      </c>
      <c r="S10" s="13">
        <f>IF(Captura!S16=Resumen!$C$10,1,0)</f>
        <v>0</v>
      </c>
      <c r="T10" s="13">
        <f>IF(Captura!T16=Resumen!$C$10,1,0)</f>
        <v>0</v>
      </c>
      <c r="U10" s="13">
        <f>IF(Captura!U16=Resumen!$C$10,1,0)</f>
        <v>0</v>
      </c>
      <c r="V10" s="13">
        <f>IF(Captura!V16=Resumen!$C$10,1,0)</f>
        <v>0</v>
      </c>
      <c r="W10" s="13">
        <f>IF(Captura!W16=Resumen!$C$10,1,0)</f>
        <v>0</v>
      </c>
      <c r="X10" s="13">
        <f>IF(Captura!X16=Resumen!$C$10,1,0)</f>
        <v>0</v>
      </c>
      <c r="Y10" s="13">
        <f>IF(Captura!Y16=Resumen!$C$10,1,0)</f>
        <v>0</v>
      </c>
      <c r="Z10" s="13">
        <f>IF(Captura!Z16=Resumen!$C$10,1,0)</f>
        <v>0</v>
      </c>
      <c r="AA10" s="13">
        <f>IF(Captura!AA16=Resumen!$C$10,1,0)</f>
        <v>0</v>
      </c>
      <c r="AB10" s="13">
        <f>IF(Captura!AB16=Resumen!$C$10,1,0)</f>
        <v>0</v>
      </c>
      <c r="AC10" s="13">
        <f>IF(Captura!AC16=Resumen!$C$10,1,0)</f>
        <v>0</v>
      </c>
      <c r="AD10" s="13">
        <f>IF(Captura!AD16=Resumen!$C$10,1,0)</f>
        <v>0</v>
      </c>
      <c r="AE10" s="13">
        <f>IF(Captura!AE16=Resumen!$C$10,1,0)</f>
        <v>0</v>
      </c>
      <c r="AF10" s="13">
        <f>IF(Captura!AF16=Resumen!$C$10,1,0)</f>
        <v>0</v>
      </c>
      <c r="AG10" s="13">
        <f>IF(Captura!AG16=Resumen!$C$10,1,0)</f>
        <v>0</v>
      </c>
      <c r="AH10" s="13">
        <f>IF(Captura!AH16=Resumen!$C$10,1,0)</f>
        <v>0</v>
      </c>
      <c r="AI10" s="13">
        <f>IF(Captura!AI16=Resumen!$C$10,1,0)</f>
        <v>0</v>
      </c>
      <c r="AJ10" s="13">
        <f>IF(Captura!AJ16=Resumen!$C$10,1,0)</f>
        <v>0</v>
      </c>
      <c r="AK10" s="13">
        <f>IF(Captura!AK16=Resumen!$C$10,1,0)</f>
        <v>0</v>
      </c>
      <c r="AL10" s="13">
        <f>IF(Captura!AL16=Resumen!$C$10,1,0)</f>
        <v>0</v>
      </c>
      <c r="AM10" s="13">
        <f>IF(Captura!AM16=Resumen!$C$10,1,0)</f>
        <v>0</v>
      </c>
      <c r="AN10" s="13">
        <f>IF(Captura!AN16=Resumen!$C$10,1,0)</f>
        <v>0</v>
      </c>
      <c r="AO10" s="13">
        <f>IF(Captura!AO16=Resumen!$C$10,1,0)</f>
        <v>0</v>
      </c>
      <c r="AP10" s="13">
        <f>IF(Captura!AP16=Resumen!$C$10,1,0)</f>
        <v>0</v>
      </c>
      <c r="AQ10" s="13">
        <f>IF(Captura!AQ16=Resumen!$C$10,1,0)</f>
        <v>0</v>
      </c>
      <c r="AR10" s="13">
        <f>IF(Captura!AR16=Resumen!$C$10,1,0)</f>
        <v>0</v>
      </c>
      <c r="AS10" s="13">
        <f>IF(Captura!AS16=Resumen!$C$10,1,0)</f>
        <v>0</v>
      </c>
      <c r="AT10" s="13">
        <f>IF(Captura!AT16=Resumen!$C$10,1,0)</f>
        <v>0</v>
      </c>
      <c r="AU10" s="13">
        <f>IF(Captura!AU16=Resumen!$C$10,1,0)</f>
        <v>0</v>
      </c>
      <c r="AV10" s="13">
        <f>IF(Captura!AV16=Resumen!$C$10,1,0)</f>
        <v>0</v>
      </c>
      <c r="AW10" s="13">
        <f>IF(Captura!AW16=Resumen!$C$10,1,0)</f>
        <v>0</v>
      </c>
      <c r="AX10" s="13">
        <f>IF(Captura!AX16=Resumen!$C$10,1,0)</f>
        <v>0</v>
      </c>
      <c r="AY10" s="16">
        <f>IF(Captura!AY16=Resumen!$C$10,1,0)</f>
        <v>0</v>
      </c>
    </row>
    <row r="11" spans="1:51" ht="12.75">
      <c r="A11" s="1">
        <v>9</v>
      </c>
      <c r="B11" t="str">
        <f>+Cuestionario!B20</f>
        <v>Se valora positivamente al hacer las cosas de modo diferente.</v>
      </c>
      <c r="C11" s="7" t="str">
        <f>+Captura!C17</f>
        <v>V</v>
      </c>
      <c r="D11" s="13">
        <f>IF(Captura!D17=Resumen!$C$11,1,0)</f>
        <v>0</v>
      </c>
      <c r="E11" s="13">
        <f>IF(Captura!E17=Resumen!$C$11,1,0)</f>
        <v>0</v>
      </c>
      <c r="F11" s="13">
        <f>IF(Captura!F17=Resumen!$C$11,1,0)</f>
        <v>0</v>
      </c>
      <c r="G11" s="13">
        <f>IF(Captura!G17=Resumen!$C$11,1,0)</f>
        <v>0</v>
      </c>
      <c r="H11" s="13">
        <f>IF(Captura!H17=Resumen!$C$11,1,0)</f>
        <v>0</v>
      </c>
      <c r="I11" s="13">
        <f>IF(Captura!I17=Resumen!$C$11,1,0)</f>
        <v>0</v>
      </c>
      <c r="J11" s="13">
        <f>IF(Captura!J17=Resumen!$C$11,1,0)</f>
        <v>0</v>
      </c>
      <c r="K11" s="13">
        <f>IF(Captura!K17=Resumen!$C$11,1,0)</f>
        <v>0</v>
      </c>
      <c r="L11" s="13">
        <f>IF(Captura!L17=Resumen!$C$11,1,0)</f>
        <v>0</v>
      </c>
      <c r="M11" s="13">
        <f>IF(Captura!M17=Resumen!$C$11,1,0)</f>
        <v>0</v>
      </c>
      <c r="N11" s="13">
        <f>IF(Captura!N17=Resumen!$C$11,1,0)</f>
        <v>0</v>
      </c>
      <c r="O11" s="13">
        <f>IF(Captura!O17=Resumen!$C$11,1,0)</f>
        <v>0</v>
      </c>
      <c r="P11" s="13">
        <f>IF(Captura!P17=Resumen!$C$11,1,0)</f>
        <v>0</v>
      </c>
      <c r="Q11" s="13">
        <f>IF(Captura!Q17=Resumen!$C$11,1,0)</f>
        <v>0</v>
      </c>
      <c r="R11" s="13">
        <f>IF(Captura!R17=Resumen!$C$11,1,0)</f>
        <v>0</v>
      </c>
      <c r="S11" s="13">
        <f>IF(Captura!S17=Resumen!$C$11,1,0)</f>
        <v>0</v>
      </c>
      <c r="T11" s="13">
        <f>IF(Captura!T17=Resumen!$C$11,1,0)</f>
        <v>0</v>
      </c>
      <c r="U11" s="13">
        <f>IF(Captura!U17=Resumen!$C$11,1,0)</f>
        <v>0</v>
      </c>
      <c r="V11" s="13">
        <f>IF(Captura!V17=Resumen!$C$11,1,0)</f>
        <v>0</v>
      </c>
      <c r="W11" s="13">
        <f>IF(Captura!W17=Resumen!$C$11,1,0)</f>
        <v>0</v>
      </c>
      <c r="X11" s="13">
        <f>IF(Captura!X17=Resumen!$C$11,1,0)</f>
        <v>0</v>
      </c>
      <c r="Y11" s="13">
        <f>IF(Captura!Y17=Resumen!$C$11,1,0)</f>
        <v>0</v>
      </c>
      <c r="Z11" s="13">
        <f>IF(Captura!Z17=Resumen!$C$11,1,0)</f>
        <v>0</v>
      </c>
      <c r="AA11" s="13">
        <f>IF(Captura!AA17=Resumen!$C$11,1,0)</f>
        <v>0</v>
      </c>
      <c r="AB11" s="13">
        <f>IF(Captura!AB17=Resumen!$C$11,1,0)</f>
        <v>0</v>
      </c>
      <c r="AC11" s="13">
        <f>IF(Captura!AC17=Resumen!$C$11,1,0)</f>
        <v>0</v>
      </c>
      <c r="AD11" s="13">
        <f>IF(Captura!AD17=Resumen!$C$11,1,0)</f>
        <v>0</v>
      </c>
      <c r="AE11" s="13">
        <f>IF(Captura!AE17=Resumen!$C$11,1,0)</f>
        <v>0</v>
      </c>
      <c r="AF11" s="13">
        <f>IF(Captura!AF17=Resumen!$C$11,1,0)</f>
        <v>0</v>
      </c>
      <c r="AG11" s="13">
        <f>IF(Captura!AG17=Resumen!$C$11,1,0)</f>
        <v>0</v>
      </c>
      <c r="AH11" s="13">
        <f>IF(Captura!AH17=Resumen!$C$11,1,0)</f>
        <v>0</v>
      </c>
      <c r="AI11" s="13">
        <f>IF(Captura!AI17=Resumen!$C$11,1,0)</f>
        <v>0</v>
      </c>
      <c r="AJ11" s="13">
        <f>IF(Captura!AJ17=Resumen!$C$11,1,0)</f>
        <v>0</v>
      </c>
      <c r="AK11" s="13">
        <f>IF(Captura!AK17=Resumen!$C$11,1,0)</f>
        <v>0</v>
      </c>
      <c r="AL11" s="13">
        <f>IF(Captura!AL17=Resumen!$C$11,1,0)</f>
        <v>0</v>
      </c>
      <c r="AM11" s="13">
        <f>IF(Captura!AM17=Resumen!$C$11,1,0)</f>
        <v>0</v>
      </c>
      <c r="AN11" s="13">
        <f>IF(Captura!AN17=Resumen!$C$11,1,0)</f>
        <v>0</v>
      </c>
      <c r="AO11" s="13">
        <f>IF(Captura!AO17=Resumen!$C$11,1,0)</f>
        <v>0</v>
      </c>
      <c r="AP11" s="13">
        <f>IF(Captura!AP17=Resumen!$C$11,1,0)</f>
        <v>0</v>
      </c>
      <c r="AQ11" s="13">
        <f>IF(Captura!AQ17=Resumen!$C$11,1,0)</f>
        <v>0</v>
      </c>
      <c r="AR11" s="13">
        <f>IF(Captura!AR17=Resumen!$C$11,1,0)</f>
        <v>0</v>
      </c>
      <c r="AS11" s="13">
        <f>IF(Captura!AS17=Resumen!$C$11,1,0)</f>
        <v>0</v>
      </c>
      <c r="AT11" s="13">
        <f>IF(Captura!AT17=Resumen!$C$11,1,0)</f>
        <v>0</v>
      </c>
      <c r="AU11" s="13">
        <f>IF(Captura!AU17=Resumen!$C$11,1,0)</f>
        <v>0</v>
      </c>
      <c r="AV11" s="13">
        <f>IF(Captura!AV17=Resumen!$C$11,1,0)</f>
        <v>0</v>
      </c>
      <c r="AW11" s="13">
        <f>IF(Captura!AW17=Resumen!$C$11,1,0)</f>
        <v>0</v>
      </c>
      <c r="AX11" s="13">
        <f>IF(Captura!AX17=Resumen!$C$11,1,0)</f>
        <v>0</v>
      </c>
      <c r="AY11" s="16">
        <f>IF(Captura!AY17=Resumen!$C$11,1,0)</f>
        <v>0</v>
      </c>
    </row>
    <row r="12" spans="1:51" ht="12.75">
      <c r="A12" s="1">
        <v>10</v>
      </c>
      <c r="B12" t="str">
        <f>+Cuestionario!B21</f>
        <v>A veces  hace demasiado calor en el trabajo.</v>
      </c>
      <c r="C12" s="7" t="str">
        <f>+Captura!C18</f>
        <v>F</v>
      </c>
      <c r="D12" s="13">
        <f>IF(Captura!D18=Resumen!$C$12,1,0)</f>
        <v>0</v>
      </c>
      <c r="E12" s="13">
        <f>IF(Captura!E18=Resumen!$C$12,1,0)</f>
        <v>0</v>
      </c>
      <c r="F12" s="13">
        <f>IF(Captura!F18=Resumen!$C$12,1,0)</f>
        <v>0</v>
      </c>
      <c r="G12" s="13">
        <f>IF(Captura!G18=Resumen!$C$12,1,0)</f>
        <v>0</v>
      </c>
      <c r="H12" s="13">
        <f>IF(Captura!H18=Resumen!$C$12,1,0)</f>
        <v>0</v>
      </c>
      <c r="I12" s="13">
        <f>IF(Captura!I18=Resumen!$C$12,1,0)</f>
        <v>0</v>
      </c>
      <c r="J12" s="13">
        <f>IF(Captura!J18=Resumen!$C$12,1,0)</f>
        <v>0</v>
      </c>
      <c r="K12" s="13">
        <f>IF(Captura!K18=Resumen!$C$12,1,0)</f>
        <v>0</v>
      </c>
      <c r="L12" s="13">
        <f>IF(Captura!L18=Resumen!$C$12,1,0)</f>
        <v>0</v>
      </c>
      <c r="M12" s="13">
        <f>IF(Captura!M18=Resumen!$C$12,1,0)</f>
        <v>0</v>
      </c>
      <c r="N12" s="13">
        <f>IF(Captura!N18=Resumen!$C$12,1,0)</f>
        <v>0</v>
      </c>
      <c r="O12" s="13">
        <f>IF(Captura!O18=Resumen!$C$12,1,0)</f>
        <v>0</v>
      </c>
      <c r="P12" s="13">
        <f>IF(Captura!P18=Resumen!$C$12,1,0)</f>
        <v>0</v>
      </c>
      <c r="Q12" s="13">
        <f>IF(Captura!Q18=Resumen!$C$12,1,0)</f>
        <v>0</v>
      </c>
      <c r="R12" s="13">
        <f>IF(Captura!R18=Resumen!$C$12,1,0)</f>
        <v>0</v>
      </c>
      <c r="S12" s="13">
        <f>IF(Captura!S18=Resumen!$C$12,1,0)</f>
        <v>0</v>
      </c>
      <c r="T12" s="13">
        <f>IF(Captura!T18=Resumen!$C$12,1,0)</f>
        <v>0</v>
      </c>
      <c r="U12" s="13">
        <f>IF(Captura!U18=Resumen!$C$12,1,0)</f>
        <v>0</v>
      </c>
      <c r="V12" s="13">
        <f>IF(Captura!V18=Resumen!$C$12,1,0)</f>
        <v>0</v>
      </c>
      <c r="W12" s="13">
        <f>IF(Captura!W18=Resumen!$C$12,1,0)</f>
        <v>0</v>
      </c>
      <c r="X12" s="13">
        <f>IF(Captura!X18=Resumen!$C$12,1,0)</f>
        <v>0</v>
      </c>
      <c r="Y12" s="13">
        <f>IF(Captura!Y18=Resumen!$C$12,1,0)</f>
        <v>0</v>
      </c>
      <c r="Z12" s="13">
        <f>IF(Captura!Z18=Resumen!$C$12,1,0)</f>
        <v>0</v>
      </c>
      <c r="AA12" s="13">
        <f>IF(Captura!AA18=Resumen!$C$12,1,0)</f>
        <v>0</v>
      </c>
      <c r="AB12" s="13">
        <f>IF(Captura!AB18=Resumen!$C$12,1,0)</f>
        <v>0</v>
      </c>
      <c r="AC12" s="13">
        <f>IF(Captura!AC18=Resumen!$C$12,1,0)</f>
        <v>0</v>
      </c>
      <c r="AD12" s="13">
        <f>IF(Captura!AD18=Resumen!$C$12,1,0)</f>
        <v>0</v>
      </c>
      <c r="AE12" s="13">
        <f>IF(Captura!AE18=Resumen!$C$12,1,0)</f>
        <v>0</v>
      </c>
      <c r="AF12" s="13">
        <f>IF(Captura!AF18=Resumen!$C$12,1,0)</f>
        <v>0</v>
      </c>
      <c r="AG12" s="13">
        <f>IF(Captura!AG18=Resumen!$C$12,1,0)</f>
        <v>0</v>
      </c>
      <c r="AH12" s="13">
        <f>IF(Captura!AH18=Resumen!$C$12,1,0)</f>
        <v>0</v>
      </c>
      <c r="AI12" s="13">
        <f>IF(Captura!AI18=Resumen!$C$12,1,0)</f>
        <v>0</v>
      </c>
      <c r="AJ12" s="13">
        <f>IF(Captura!AJ18=Resumen!$C$12,1,0)</f>
        <v>0</v>
      </c>
      <c r="AK12" s="13">
        <f>IF(Captura!AK18=Resumen!$C$12,1,0)</f>
        <v>0</v>
      </c>
      <c r="AL12" s="13">
        <f>IF(Captura!AL18=Resumen!$C$12,1,0)</f>
        <v>0</v>
      </c>
      <c r="AM12" s="13">
        <f>IF(Captura!AM18=Resumen!$C$12,1,0)</f>
        <v>0</v>
      </c>
      <c r="AN12" s="13">
        <f>IF(Captura!AN18=Resumen!$C$12,1,0)</f>
        <v>0</v>
      </c>
      <c r="AO12" s="13">
        <f>IF(Captura!AO18=Resumen!$C$12,1,0)</f>
        <v>0</v>
      </c>
      <c r="AP12" s="13">
        <f>IF(Captura!AP18=Resumen!$C$12,1,0)</f>
        <v>0</v>
      </c>
      <c r="AQ12" s="13">
        <f>IF(Captura!AQ18=Resumen!$C$12,1,0)</f>
        <v>0</v>
      </c>
      <c r="AR12" s="13">
        <f>IF(Captura!AR18=Resumen!$C$12,1,0)</f>
        <v>0</v>
      </c>
      <c r="AS12" s="13">
        <f>IF(Captura!AS18=Resumen!$C$12,1,0)</f>
        <v>0</v>
      </c>
      <c r="AT12" s="13">
        <f>IF(Captura!AT18=Resumen!$C$12,1,0)</f>
        <v>0</v>
      </c>
      <c r="AU12" s="13">
        <f>IF(Captura!AU18=Resumen!$C$12,1,0)</f>
        <v>0</v>
      </c>
      <c r="AV12" s="13">
        <f>IF(Captura!AV18=Resumen!$C$12,1,0)</f>
        <v>0</v>
      </c>
      <c r="AW12" s="13">
        <f>IF(Captura!AW18=Resumen!$C$12,1,0)</f>
        <v>0</v>
      </c>
      <c r="AX12" s="13">
        <f>IF(Captura!AX18=Resumen!$C$12,1,0)</f>
        <v>0</v>
      </c>
      <c r="AY12" s="16">
        <f>IF(Captura!AY18=Resumen!$C$12,1,0)</f>
        <v>0</v>
      </c>
    </row>
    <row r="13" spans="3:51" ht="12.75">
      <c r="C13" s="7"/>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7"/>
    </row>
    <row r="14" spans="1:51" ht="12.75">
      <c r="A14" s="1">
        <v>11</v>
      </c>
      <c r="B14" t="str">
        <f>+Cuestionario!B24</f>
        <v>No existe mucho espíritu de grupo.</v>
      </c>
      <c r="C14" s="7" t="str">
        <f>+Captura!C20</f>
        <v>F</v>
      </c>
      <c r="D14" s="13">
        <f>IF(Captura!D20=Resumen!$C$14,1,0)</f>
        <v>0</v>
      </c>
      <c r="E14" s="13">
        <f>IF(Captura!E20=Resumen!$C$14,1,0)</f>
        <v>0</v>
      </c>
      <c r="F14" s="13">
        <f>IF(Captura!F20=Resumen!$C$14,1,0)</f>
        <v>0</v>
      </c>
      <c r="G14" s="13">
        <f>IF(Captura!G20=Resumen!$C$14,1,0)</f>
        <v>0</v>
      </c>
      <c r="H14" s="13">
        <f>IF(Captura!H20=Resumen!$C$14,1,0)</f>
        <v>0</v>
      </c>
      <c r="I14" s="13">
        <f>IF(Captura!I20=Resumen!$C$14,1,0)</f>
        <v>0</v>
      </c>
      <c r="J14" s="13">
        <f>IF(Captura!J20=Resumen!$C$14,1,0)</f>
        <v>0</v>
      </c>
      <c r="K14" s="13">
        <f>IF(Captura!K20=Resumen!$C$14,1,0)</f>
        <v>0</v>
      </c>
      <c r="L14" s="13">
        <f>IF(Captura!L20=Resumen!$C$14,1,0)</f>
        <v>0</v>
      </c>
      <c r="M14" s="13">
        <f>IF(Captura!M20=Resumen!$C$14,1,0)</f>
        <v>0</v>
      </c>
      <c r="N14" s="13">
        <f>IF(Captura!N20=Resumen!$C$14,1,0)</f>
        <v>0</v>
      </c>
      <c r="O14" s="13">
        <f>IF(Captura!O20=Resumen!$C$14,1,0)</f>
        <v>0</v>
      </c>
      <c r="P14" s="13">
        <f>IF(Captura!P20=Resumen!$C$14,1,0)</f>
        <v>0</v>
      </c>
      <c r="Q14" s="13">
        <f>IF(Captura!Q20=Resumen!$C$14,1,0)</f>
        <v>0</v>
      </c>
      <c r="R14" s="13">
        <f>IF(Captura!R20=Resumen!$C$14,1,0)</f>
        <v>0</v>
      </c>
      <c r="S14" s="13">
        <f>IF(Captura!S20=Resumen!$C$14,1,0)</f>
        <v>0</v>
      </c>
      <c r="T14" s="13">
        <f>IF(Captura!T20=Resumen!$C$14,1,0)</f>
        <v>0</v>
      </c>
      <c r="U14" s="13">
        <f>IF(Captura!U20=Resumen!$C$14,1,0)</f>
        <v>0</v>
      </c>
      <c r="V14" s="13">
        <f>IF(Captura!V20=Resumen!$C$14,1,0)</f>
        <v>0</v>
      </c>
      <c r="W14" s="13">
        <f>IF(Captura!W20=Resumen!$C$14,1,0)</f>
        <v>0</v>
      </c>
      <c r="X14" s="13">
        <f>IF(Captura!X20=Resumen!$C$14,1,0)</f>
        <v>0</v>
      </c>
      <c r="Y14" s="13">
        <f>IF(Captura!Y20=Resumen!$C$14,1,0)</f>
        <v>0</v>
      </c>
      <c r="Z14" s="13">
        <f>IF(Captura!Z20=Resumen!$C$14,1,0)</f>
        <v>0</v>
      </c>
      <c r="AA14" s="13">
        <f>IF(Captura!AA20=Resumen!$C$14,1,0)</f>
        <v>0</v>
      </c>
      <c r="AB14" s="13">
        <f>IF(Captura!AB20=Resumen!$C$14,1,0)</f>
        <v>0</v>
      </c>
      <c r="AC14" s="13">
        <f>IF(Captura!AC20=Resumen!$C$14,1,0)</f>
        <v>0</v>
      </c>
      <c r="AD14" s="13">
        <f>IF(Captura!AD20=Resumen!$C$14,1,0)</f>
        <v>0</v>
      </c>
      <c r="AE14" s="13">
        <f>IF(Captura!AE20=Resumen!$C$14,1,0)</f>
        <v>0</v>
      </c>
      <c r="AF14" s="13">
        <f>IF(Captura!AF20=Resumen!$C$14,1,0)</f>
        <v>0</v>
      </c>
      <c r="AG14" s="13">
        <f>IF(Captura!AG20=Resumen!$C$14,1,0)</f>
        <v>0</v>
      </c>
      <c r="AH14" s="13">
        <f>IF(Captura!AH20=Resumen!$C$14,1,0)</f>
        <v>0</v>
      </c>
      <c r="AI14" s="13">
        <f>IF(Captura!AI20=Resumen!$C$14,1,0)</f>
        <v>0</v>
      </c>
      <c r="AJ14" s="13">
        <f>IF(Captura!AJ20=Resumen!$C$14,1,0)</f>
        <v>0</v>
      </c>
      <c r="AK14" s="13">
        <f>IF(Captura!AK20=Resumen!$C$14,1,0)</f>
        <v>0</v>
      </c>
      <c r="AL14" s="13">
        <f>IF(Captura!AL20=Resumen!$C$14,1,0)</f>
        <v>0</v>
      </c>
      <c r="AM14" s="13">
        <f>IF(Captura!AM20=Resumen!$C$14,1,0)</f>
        <v>0</v>
      </c>
      <c r="AN14" s="13">
        <f>IF(Captura!AN20=Resumen!$C$14,1,0)</f>
        <v>0</v>
      </c>
      <c r="AO14" s="13">
        <f>IF(Captura!AO20=Resumen!$C$14,1,0)</f>
        <v>0</v>
      </c>
      <c r="AP14" s="13">
        <f>IF(Captura!AP20=Resumen!$C$14,1,0)</f>
        <v>0</v>
      </c>
      <c r="AQ14" s="13">
        <f>IF(Captura!AQ20=Resumen!$C$14,1,0)</f>
        <v>0</v>
      </c>
      <c r="AR14" s="13">
        <f>IF(Captura!AR20=Resumen!$C$14,1,0)</f>
        <v>0</v>
      </c>
      <c r="AS14" s="13">
        <f>IF(Captura!AS20=Resumen!$C$14,1,0)</f>
        <v>0</v>
      </c>
      <c r="AT14" s="13">
        <f>IF(Captura!AT20=Resumen!$C$14,1,0)</f>
        <v>0</v>
      </c>
      <c r="AU14" s="13">
        <f>IF(Captura!AU20=Resumen!$C$14,1,0)</f>
        <v>0</v>
      </c>
      <c r="AV14" s="13">
        <f>IF(Captura!AV20=Resumen!$C$14,1,0)</f>
        <v>0</v>
      </c>
      <c r="AW14" s="13">
        <f>IF(Captura!AW20=Resumen!$C$14,1,0)</f>
        <v>0</v>
      </c>
      <c r="AX14" s="13">
        <f>IF(Captura!AX20=Resumen!$C$14,1,0)</f>
        <v>0</v>
      </c>
      <c r="AY14" s="16">
        <f>IF(Captura!AY20=Resumen!$C$14,1,0)</f>
        <v>0</v>
      </c>
    </row>
    <row r="15" spans="1:51" ht="12.75">
      <c r="A15" s="1">
        <v>12</v>
      </c>
      <c r="B15" t="str">
        <f>+Cuestionario!B25</f>
        <v>El ambiente es bastante impersonal, no se conocen entre si.</v>
      </c>
      <c r="C15" s="7" t="str">
        <f>+Captura!C21</f>
        <v>F</v>
      </c>
      <c r="D15" s="13">
        <f>IF(Captura!D21=Resumen!$C$15,1,0)</f>
        <v>0</v>
      </c>
      <c r="E15" s="13">
        <f>IF(Captura!E21=Resumen!$C$15,1,0)</f>
        <v>0</v>
      </c>
      <c r="F15" s="13">
        <f>IF(Captura!F21=Resumen!$C$15,1,0)</f>
        <v>0</v>
      </c>
      <c r="G15" s="13">
        <f>IF(Captura!G21=Resumen!$C$15,1,0)</f>
        <v>0</v>
      </c>
      <c r="H15" s="13">
        <f>IF(Captura!H21=Resumen!$C$15,1,0)</f>
        <v>0</v>
      </c>
      <c r="I15" s="13">
        <f>IF(Captura!I21=Resumen!$C$15,1,0)</f>
        <v>0</v>
      </c>
      <c r="J15" s="13">
        <f>IF(Captura!J21=Resumen!$C$15,1,0)</f>
        <v>0</v>
      </c>
      <c r="K15" s="13">
        <f>IF(Captura!K21=Resumen!$C$15,1,0)</f>
        <v>0</v>
      </c>
      <c r="L15" s="13">
        <f>IF(Captura!L21=Resumen!$C$15,1,0)</f>
        <v>0</v>
      </c>
      <c r="M15" s="13">
        <f>IF(Captura!M21=Resumen!$C$15,1,0)</f>
        <v>0</v>
      </c>
      <c r="N15" s="13">
        <f>IF(Captura!N21=Resumen!$C$15,1,0)</f>
        <v>0</v>
      </c>
      <c r="O15" s="13">
        <f>IF(Captura!O21=Resumen!$C$15,1,0)</f>
        <v>0</v>
      </c>
      <c r="P15" s="13">
        <f>IF(Captura!P21=Resumen!$C$15,1,0)</f>
        <v>0</v>
      </c>
      <c r="Q15" s="13">
        <f>IF(Captura!Q21=Resumen!$C$15,1,0)</f>
        <v>0</v>
      </c>
      <c r="R15" s="13">
        <f>IF(Captura!R21=Resumen!$C$15,1,0)</f>
        <v>0</v>
      </c>
      <c r="S15" s="13">
        <f>IF(Captura!S21=Resumen!$C$15,1,0)</f>
        <v>0</v>
      </c>
      <c r="T15" s="13">
        <f>IF(Captura!T21=Resumen!$C$15,1,0)</f>
        <v>0</v>
      </c>
      <c r="U15" s="13">
        <f>IF(Captura!U21=Resumen!$C$15,1,0)</f>
        <v>0</v>
      </c>
      <c r="V15" s="13">
        <f>IF(Captura!V21=Resumen!$C$15,1,0)</f>
        <v>0</v>
      </c>
      <c r="W15" s="13">
        <f>IF(Captura!W21=Resumen!$C$15,1,0)</f>
        <v>0</v>
      </c>
      <c r="X15" s="13">
        <f>IF(Captura!X21=Resumen!$C$15,1,0)</f>
        <v>0</v>
      </c>
      <c r="Y15" s="13">
        <f>IF(Captura!Y21=Resumen!$C$15,1,0)</f>
        <v>0</v>
      </c>
      <c r="Z15" s="13">
        <f>IF(Captura!Z21=Resumen!$C$15,1,0)</f>
        <v>0</v>
      </c>
      <c r="AA15" s="13">
        <f>IF(Captura!AA21=Resumen!$C$15,1,0)</f>
        <v>0</v>
      </c>
      <c r="AB15" s="13">
        <f>IF(Captura!AB21=Resumen!$C$15,1,0)</f>
        <v>0</v>
      </c>
      <c r="AC15" s="13">
        <f>IF(Captura!AC21=Resumen!$C$15,1,0)</f>
        <v>0</v>
      </c>
      <c r="AD15" s="13">
        <f>IF(Captura!AD21=Resumen!$C$15,1,0)</f>
        <v>0</v>
      </c>
      <c r="AE15" s="13">
        <f>IF(Captura!AE21=Resumen!$C$15,1,0)</f>
        <v>0</v>
      </c>
      <c r="AF15" s="13">
        <f>IF(Captura!AF21=Resumen!$C$15,1,0)</f>
        <v>0</v>
      </c>
      <c r="AG15" s="13">
        <f>IF(Captura!AG21=Resumen!$C$15,1,0)</f>
        <v>0</v>
      </c>
      <c r="AH15" s="13">
        <f>IF(Captura!AH21=Resumen!$C$15,1,0)</f>
        <v>0</v>
      </c>
      <c r="AI15" s="13">
        <f>IF(Captura!AI21=Resumen!$C$15,1,0)</f>
        <v>0</v>
      </c>
      <c r="AJ15" s="13">
        <f>IF(Captura!AJ21=Resumen!$C$15,1,0)</f>
        <v>0</v>
      </c>
      <c r="AK15" s="13">
        <f>IF(Captura!AK21=Resumen!$C$15,1,0)</f>
        <v>0</v>
      </c>
      <c r="AL15" s="13">
        <f>IF(Captura!AL21=Resumen!$C$15,1,0)</f>
        <v>0</v>
      </c>
      <c r="AM15" s="13">
        <f>IF(Captura!AM21=Resumen!$C$15,1,0)</f>
        <v>0</v>
      </c>
      <c r="AN15" s="13">
        <f>IF(Captura!AN21=Resumen!$C$15,1,0)</f>
        <v>0</v>
      </c>
      <c r="AO15" s="13">
        <f>IF(Captura!AO21=Resumen!$C$15,1,0)</f>
        <v>0</v>
      </c>
      <c r="AP15" s="13">
        <f>IF(Captura!AP21=Resumen!$C$15,1,0)</f>
        <v>0</v>
      </c>
      <c r="AQ15" s="13">
        <f>IF(Captura!AQ21=Resumen!$C$15,1,0)</f>
        <v>0</v>
      </c>
      <c r="AR15" s="13">
        <f>IF(Captura!AR21=Resumen!$C$15,1,0)</f>
        <v>0</v>
      </c>
      <c r="AS15" s="13">
        <f>IF(Captura!AS21=Resumen!$C$15,1,0)</f>
        <v>0</v>
      </c>
      <c r="AT15" s="13">
        <f>IF(Captura!AT21=Resumen!$C$15,1,0)</f>
        <v>0</v>
      </c>
      <c r="AU15" s="13">
        <f>IF(Captura!AU21=Resumen!$C$15,1,0)</f>
        <v>0</v>
      </c>
      <c r="AV15" s="13">
        <f>IF(Captura!AV21=Resumen!$C$15,1,0)</f>
        <v>0</v>
      </c>
      <c r="AW15" s="13">
        <f>IF(Captura!AW21=Resumen!$C$15,1,0)</f>
        <v>0</v>
      </c>
      <c r="AX15" s="13">
        <f>IF(Captura!AX21=Resumen!$C$15,1,0)</f>
        <v>0</v>
      </c>
      <c r="AY15" s="16">
        <f>IF(Captura!AY21=Resumen!$C$15,1,0)</f>
        <v>0</v>
      </c>
    </row>
    <row r="16" spans="1:51" ht="12.75">
      <c r="A16" s="1">
        <v>13</v>
      </c>
      <c r="B16" t="str">
        <f>+Cuestionario!B26</f>
        <v>Los jefes suelen felicitar al empleado que hace algo bien.</v>
      </c>
      <c r="C16" s="7" t="str">
        <f>+Captura!C22</f>
        <v>V</v>
      </c>
      <c r="D16" s="13">
        <f>IF(Captura!D22=Resumen!$C$16,1,0)</f>
        <v>0</v>
      </c>
      <c r="E16" s="13">
        <f>IF(Captura!E22=Resumen!$C$16,1,0)</f>
        <v>0</v>
      </c>
      <c r="F16" s="13">
        <f>IF(Captura!F22=Resumen!$C$16,1,0)</f>
        <v>0</v>
      </c>
      <c r="G16" s="13">
        <f>IF(Captura!G22=Resumen!$C$16,1,0)</f>
        <v>0</v>
      </c>
      <c r="H16" s="13">
        <f>IF(Captura!H22=Resumen!$C$16,1,0)</f>
        <v>0</v>
      </c>
      <c r="I16" s="13">
        <f>IF(Captura!I22=Resumen!$C$16,1,0)</f>
        <v>0</v>
      </c>
      <c r="J16" s="13">
        <f>IF(Captura!J22=Resumen!$C$16,1,0)</f>
        <v>0</v>
      </c>
      <c r="K16" s="13">
        <f>IF(Captura!K22=Resumen!$C$16,1,0)</f>
        <v>0</v>
      </c>
      <c r="L16" s="13">
        <f>IF(Captura!L22=Resumen!$C$16,1,0)</f>
        <v>0</v>
      </c>
      <c r="M16" s="13">
        <f>IF(Captura!M22=Resumen!$C$16,1,0)</f>
        <v>0</v>
      </c>
      <c r="N16" s="13">
        <f>IF(Captura!N22=Resumen!$C$16,1,0)</f>
        <v>0</v>
      </c>
      <c r="O16" s="13">
        <f>IF(Captura!O22=Resumen!$C$16,1,0)</f>
        <v>0</v>
      </c>
      <c r="P16" s="13">
        <f>IF(Captura!P22=Resumen!$C$16,1,0)</f>
        <v>0</v>
      </c>
      <c r="Q16" s="13">
        <f>IF(Captura!Q22=Resumen!$C$16,1,0)</f>
        <v>0</v>
      </c>
      <c r="R16" s="13">
        <f>IF(Captura!R22=Resumen!$C$16,1,0)</f>
        <v>0</v>
      </c>
      <c r="S16" s="13">
        <f>IF(Captura!S22=Resumen!$C$16,1,0)</f>
        <v>0</v>
      </c>
      <c r="T16" s="13">
        <f>IF(Captura!T22=Resumen!$C$16,1,0)</f>
        <v>0</v>
      </c>
      <c r="U16" s="13">
        <f>IF(Captura!U22=Resumen!$C$16,1,0)</f>
        <v>0</v>
      </c>
      <c r="V16" s="13">
        <f>IF(Captura!V22=Resumen!$C$16,1,0)</f>
        <v>0</v>
      </c>
      <c r="W16" s="13">
        <f>IF(Captura!W22=Resumen!$C$16,1,0)</f>
        <v>0</v>
      </c>
      <c r="X16" s="13">
        <f>IF(Captura!X22=Resumen!$C$16,1,0)</f>
        <v>0</v>
      </c>
      <c r="Y16" s="13">
        <f>IF(Captura!Y22=Resumen!$C$16,1,0)</f>
        <v>0</v>
      </c>
      <c r="Z16" s="13">
        <f>IF(Captura!Z22=Resumen!$C$16,1,0)</f>
        <v>0</v>
      </c>
      <c r="AA16" s="13">
        <f>IF(Captura!AA22=Resumen!$C$16,1,0)</f>
        <v>0</v>
      </c>
      <c r="AB16" s="13">
        <f>IF(Captura!AB22=Resumen!$C$16,1,0)</f>
        <v>0</v>
      </c>
      <c r="AC16" s="13">
        <f>IF(Captura!AC22=Resumen!$C$16,1,0)</f>
        <v>0</v>
      </c>
      <c r="AD16" s="13">
        <f>IF(Captura!AD22=Resumen!$C$16,1,0)</f>
        <v>0</v>
      </c>
      <c r="AE16" s="13">
        <f>IF(Captura!AE22=Resumen!$C$16,1,0)</f>
        <v>0</v>
      </c>
      <c r="AF16" s="13">
        <f>IF(Captura!AF22=Resumen!$C$16,1,0)</f>
        <v>0</v>
      </c>
      <c r="AG16" s="13">
        <f>IF(Captura!AG22=Resumen!$C$16,1,0)</f>
        <v>0</v>
      </c>
      <c r="AH16" s="13">
        <f>IF(Captura!AH22=Resumen!$C$16,1,0)</f>
        <v>0</v>
      </c>
      <c r="AI16" s="13">
        <f>IF(Captura!AI22=Resumen!$C$16,1,0)</f>
        <v>0</v>
      </c>
      <c r="AJ16" s="13">
        <f>IF(Captura!AJ22=Resumen!$C$16,1,0)</f>
        <v>0</v>
      </c>
      <c r="AK16" s="13">
        <f>IF(Captura!AK22=Resumen!$C$16,1,0)</f>
        <v>0</v>
      </c>
      <c r="AL16" s="13">
        <f>IF(Captura!AL22=Resumen!$C$16,1,0)</f>
        <v>0</v>
      </c>
      <c r="AM16" s="13">
        <f>IF(Captura!AM22=Resumen!$C$16,1,0)</f>
        <v>0</v>
      </c>
      <c r="AN16" s="13">
        <f>IF(Captura!AN22=Resumen!$C$16,1,0)</f>
        <v>0</v>
      </c>
      <c r="AO16" s="13">
        <f>IF(Captura!AO22=Resumen!$C$16,1,0)</f>
        <v>0</v>
      </c>
      <c r="AP16" s="13">
        <f>IF(Captura!AP22=Resumen!$C$16,1,0)</f>
        <v>0</v>
      </c>
      <c r="AQ16" s="13">
        <f>IF(Captura!AQ22=Resumen!$C$16,1,0)</f>
        <v>0</v>
      </c>
      <c r="AR16" s="13">
        <f>IF(Captura!AR22=Resumen!$C$16,1,0)</f>
        <v>0</v>
      </c>
      <c r="AS16" s="13">
        <f>IF(Captura!AS22=Resumen!$C$16,1,0)</f>
        <v>0</v>
      </c>
      <c r="AT16" s="13">
        <f>IF(Captura!AT22=Resumen!$C$16,1,0)</f>
        <v>0</v>
      </c>
      <c r="AU16" s="13">
        <f>IF(Captura!AU22=Resumen!$C$16,1,0)</f>
        <v>0</v>
      </c>
      <c r="AV16" s="13">
        <f>IF(Captura!AV22=Resumen!$C$16,1,0)</f>
        <v>0</v>
      </c>
      <c r="AW16" s="13">
        <f>IF(Captura!AW22=Resumen!$C$16,1,0)</f>
        <v>0</v>
      </c>
      <c r="AX16" s="13">
        <f>IF(Captura!AX22=Resumen!$C$16,1,0)</f>
        <v>0</v>
      </c>
      <c r="AY16" s="16">
        <f>IF(Captura!AY22=Resumen!$C$16,1,0)</f>
        <v>0</v>
      </c>
    </row>
    <row r="17" spans="1:51" ht="12.75">
      <c r="A17" s="1">
        <v>14</v>
      </c>
      <c r="B17" t="str">
        <f>+Cuestionario!B27</f>
        <v>Los empleados poseen bastante libertad para actuar como crean mejor.</v>
      </c>
      <c r="C17" s="7" t="str">
        <f>+Captura!C23</f>
        <v>V</v>
      </c>
      <c r="D17" s="13">
        <f>IF(Captura!D23=Resumen!$C$17,1,0)</f>
        <v>0</v>
      </c>
      <c r="E17" s="13">
        <f>IF(Captura!E23=Resumen!$C$17,1,0)</f>
        <v>0</v>
      </c>
      <c r="F17" s="13">
        <f>IF(Captura!F23=Resumen!$C$17,1,0)</f>
        <v>0</v>
      </c>
      <c r="G17" s="13">
        <f>IF(Captura!G23=Resumen!$C$17,1,0)</f>
        <v>0</v>
      </c>
      <c r="H17" s="13">
        <f>IF(Captura!H23=Resumen!$C$17,1,0)</f>
        <v>0</v>
      </c>
      <c r="I17" s="13">
        <f>IF(Captura!I23=Resumen!$C$17,1,0)</f>
        <v>0</v>
      </c>
      <c r="J17" s="13">
        <f>IF(Captura!J23=Resumen!$C$17,1,0)</f>
        <v>0</v>
      </c>
      <c r="K17" s="13">
        <f>IF(Captura!K23=Resumen!$C$17,1,0)</f>
        <v>0</v>
      </c>
      <c r="L17" s="13">
        <f>IF(Captura!L23=Resumen!$C$17,1,0)</f>
        <v>0</v>
      </c>
      <c r="M17" s="13">
        <f>IF(Captura!M23=Resumen!$C$17,1,0)</f>
        <v>0</v>
      </c>
      <c r="N17" s="13">
        <f>IF(Captura!N23=Resumen!$C$17,1,0)</f>
        <v>0</v>
      </c>
      <c r="O17" s="13">
        <f>IF(Captura!O23=Resumen!$C$17,1,0)</f>
        <v>0</v>
      </c>
      <c r="P17" s="13">
        <f>IF(Captura!P23=Resumen!$C$17,1,0)</f>
        <v>0</v>
      </c>
      <c r="Q17" s="13">
        <f>IF(Captura!Q23=Resumen!$C$17,1,0)</f>
        <v>0</v>
      </c>
      <c r="R17" s="13">
        <f>IF(Captura!R23=Resumen!$C$17,1,0)</f>
        <v>0</v>
      </c>
      <c r="S17" s="13">
        <f>IF(Captura!S23=Resumen!$C$17,1,0)</f>
        <v>0</v>
      </c>
      <c r="T17" s="13">
        <f>IF(Captura!T23=Resumen!$C$17,1,0)</f>
        <v>0</v>
      </c>
      <c r="U17" s="13">
        <f>IF(Captura!U23=Resumen!$C$17,1,0)</f>
        <v>0</v>
      </c>
      <c r="V17" s="13">
        <f>IF(Captura!V23=Resumen!$C$17,1,0)</f>
        <v>0</v>
      </c>
      <c r="W17" s="13">
        <f>IF(Captura!W23=Resumen!$C$17,1,0)</f>
        <v>0</v>
      </c>
      <c r="X17" s="13">
        <f>IF(Captura!X23=Resumen!$C$17,1,0)</f>
        <v>0</v>
      </c>
      <c r="Y17" s="13">
        <f>IF(Captura!Y23=Resumen!$C$17,1,0)</f>
        <v>0</v>
      </c>
      <c r="Z17" s="13">
        <f>IF(Captura!Z23=Resumen!$C$17,1,0)</f>
        <v>0</v>
      </c>
      <c r="AA17" s="13">
        <f>IF(Captura!AA23=Resumen!$C$17,1,0)</f>
        <v>0</v>
      </c>
      <c r="AB17" s="13">
        <f>IF(Captura!AB23=Resumen!$C$17,1,0)</f>
        <v>0</v>
      </c>
      <c r="AC17" s="13">
        <f>IF(Captura!AC23=Resumen!$C$17,1,0)</f>
        <v>0</v>
      </c>
      <c r="AD17" s="13">
        <f>IF(Captura!AD23=Resumen!$C$17,1,0)</f>
        <v>0</v>
      </c>
      <c r="AE17" s="13">
        <f>IF(Captura!AE23=Resumen!$C$17,1,0)</f>
        <v>0</v>
      </c>
      <c r="AF17" s="13">
        <f>IF(Captura!AF23=Resumen!$C$17,1,0)</f>
        <v>0</v>
      </c>
      <c r="AG17" s="13">
        <f>IF(Captura!AG23=Resumen!$C$17,1,0)</f>
        <v>0</v>
      </c>
      <c r="AH17" s="13">
        <f>IF(Captura!AH23=Resumen!$C$17,1,0)</f>
        <v>0</v>
      </c>
      <c r="AI17" s="13">
        <f>IF(Captura!AI23=Resumen!$C$17,1,0)</f>
        <v>0</v>
      </c>
      <c r="AJ17" s="13">
        <f>IF(Captura!AJ23=Resumen!$C$17,1,0)</f>
        <v>0</v>
      </c>
      <c r="AK17" s="13">
        <f>IF(Captura!AK23=Resumen!$C$17,1,0)</f>
        <v>0</v>
      </c>
      <c r="AL17" s="13">
        <f>IF(Captura!AL23=Resumen!$C$17,1,0)</f>
        <v>0</v>
      </c>
      <c r="AM17" s="13">
        <f>IF(Captura!AM23=Resumen!$C$17,1,0)</f>
        <v>0</v>
      </c>
      <c r="AN17" s="13">
        <f>IF(Captura!AN23=Resumen!$C$17,1,0)</f>
        <v>0</v>
      </c>
      <c r="AO17" s="13">
        <f>IF(Captura!AO23=Resumen!$C$17,1,0)</f>
        <v>0</v>
      </c>
      <c r="AP17" s="13">
        <f>IF(Captura!AP23=Resumen!$C$17,1,0)</f>
        <v>0</v>
      </c>
      <c r="AQ17" s="13">
        <f>IF(Captura!AQ23=Resumen!$C$17,1,0)</f>
        <v>0</v>
      </c>
      <c r="AR17" s="13">
        <f>IF(Captura!AR23=Resumen!$C$17,1,0)</f>
        <v>0</v>
      </c>
      <c r="AS17" s="13">
        <f>IF(Captura!AS23=Resumen!$C$17,1,0)</f>
        <v>0</v>
      </c>
      <c r="AT17" s="13">
        <f>IF(Captura!AT23=Resumen!$C$17,1,0)</f>
        <v>0</v>
      </c>
      <c r="AU17" s="13">
        <f>IF(Captura!AU23=Resumen!$C$17,1,0)</f>
        <v>0</v>
      </c>
      <c r="AV17" s="13">
        <f>IF(Captura!AV23=Resumen!$C$17,1,0)</f>
        <v>0</v>
      </c>
      <c r="AW17" s="13">
        <f>IF(Captura!AW23=Resumen!$C$17,1,0)</f>
        <v>0</v>
      </c>
      <c r="AX17" s="13">
        <f>IF(Captura!AX23=Resumen!$C$17,1,0)</f>
        <v>0</v>
      </c>
      <c r="AY17" s="16">
        <f>IF(Captura!AY23=Resumen!$C$17,1,0)</f>
        <v>0</v>
      </c>
    </row>
    <row r="18" spans="1:51" ht="12.75">
      <c r="A18" s="1">
        <v>15</v>
      </c>
      <c r="B18" t="str">
        <f>+Cuestionario!B28</f>
        <v>Se pierde mucho tiempo por falta de eficacia, falta de hacer las cosas bien a la primera.</v>
      </c>
      <c r="C18" s="7" t="str">
        <f>+Captura!C24</f>
        <v>F</v>
      </c>
      <c r="D18" s="13">
        <f>IF(Captura!D24=Resumen!$C$18,1,0)</f>
        <v>0</v>
      </c>
      <c r="E18" s="13">
        <f>IF(Captura!E24=Resumen!$C$18,1,0)</f>
        <v>0</v>
      </c>
      <c r="F18" s="13">
        <f>IF(Captura!F24=Resumen!$C$18,1,0)</f>
        <v>0</v>
      </c>
      <c r="G18" s="13">
        <f>IF(Captura!G24=Resumen!$C$18,1,0)</f>
        <v>0</v>
      </c>
      <c r="H18" s="13">
        <f>IF(Captura!H24=Resumen!$C$18,1,0)</f>
        <v>0</v>
      </c>
      <c r="I18" s="13">
        <f>IF(Captura!I24=Resumen!$C$18,1,0)</f>
        <v>0</v>
      </c>
      <c r="J18" s="13">
        <f>IF(Captura!J24=Resumen!$C$18,1,0)</f>
        <v>0</v>
      </c>
      <c r="K18" s="13">
        <f>IF(Captura!K24=Resumen!$C$18,1,0)</f>
        <v>0</v>
      </c>
      <c r="L18" s="13">
        <f>IF(Captura!L24=Resumen!$C$18,1,0)</f>
        <v>0</v>
      </c>
      <c r="M18" s="13">
        <f>IF(Captura!M24=Resumen!$C$18,1,0)</f>
        <v>0</v>
      </c>
      <c r="N18" s="13">
        <f>IF(Captura!N24=Resumen!$C$18,1,0)</f>
        <v>0</v>
      </c>
      <c r="O18" s="13">
        <f>IF(Captura!O24=Resumen!$C$18,1,0)</f>
        <v>0</v>
      </c>
      <c r="P18" s="13">
        <f>IF(Captura!P24=Resumen!$C$18,1,0)</f>
        <v>0</v>
      </c>
      <c r="Q18" s="13">
        <f>IF(Captura!Q24=Resumen!$C$18,1,0)</f>
        <v>0</v>
      </c>
      <c r="R18" s="13">
        <f>IF(Captura!R24=Resumen!$C$18,1,0)</f>
        <v>0</v>
      </c>
      <c r="S18" s="13">
        <f>IF(Captura!S24=Resumen!$C$18,1,0)</f>
        <v>0</v>
      </c>
      <c r="T18" s="13">
        <f>IF(Captura!T24=Resumen!$C$18,1,0)</f>
        <v>0</v>
      </c>
      <c r="U18" s="13">
        <f>IF(Captura!U24=Resumen!$C$18,1,0)</f>
        <v>0</v>
      </c>
      <c r="V18" s="13">
        <f>IF(Captura!V24=Resumen!$C$18,1,0)</f>
        <v>0</v>
      </c>
      <c r="W18" s="13">
        <f>IF(Captura!W24=Resumen!$C$18,1,0)</f>
        <v>0</v>
      </c>
      <c r="X18" s="13">
        <f>IF(Captura!X24=Resumen!$C$18,1,0)</f>
        <v>0</v>
      </c>
      <c r="Y18" s="13">
        <f>IF(Captura!Y24=Resumen!$C$18,1,0)</f>
        <v>0</v>
      </c>
      <c r="Z18" s="13">
        <f>IF(Captura!Z24=Resumen!$C$18,1,0)</f>
        <v>0</v>
      </c>
      <c r="AA18" s="13">
        <f>IF(Captura!AA24=Resumen!$C$18,1,0)</f>
        <v>0</v>
      </c>
      <c r="AB18" s="13">
        <f>IF(Captura!AB24=Resumen!$C$18,1,0)</f>
        <v>0</v>
      </c>
      <c r="AC18" s="13">
        <f>IF(Captura!AC24=Resumen!$C$18,1,0)</f>
        <v>0</v>
      </c>
      <c r="AD18" s="13">
        <f>IF(Captura!AD24=Resumen!$C$18,1,0)</f>
        <v>0</v>
      </c>
      <c r="AE18" s="13">
        <f>IF(Captura!AE24=Resumen!$C$18,1,0)</f>
        <v>0</v>
      </c>
      <c r="AF18" s="13">
        <f>IF(Captura!AF24=Resumen!$C$18,1,0)</f>
        <v>0</v>
      </c>
      <c r="AG18" s="13">
        <f>IF(Captura!AG24=Resumen!$C$18,1,0)</f>
        <v>0</v>
      </c>
      <c r="AH18" s="13">
        <f>IF(Captura!AH24=Resumen!$C$18,1,0)</f>
        <v>0</v>
      </c>
      <c r="AI18" s="13">
        <f>IF(Captura!AI24=Resumen!$C$18,1,0)</f>
        <v>0</v>
      </c>
      <c r="AJ18" s="13">
        <f>IF(Captura!AJ24=Resumen!$C$18,1,0)</f>
        <v>0</v>
      </c>
      <c r="AK18" s="13">
        <f>IF(Captura!AK24=Resumen!$C$18,1,0)</f>
        <v>0</v>
      </c>
      <c r="AL18" s="13">
        <f>IF(Captura!AL24=Resumen!$C$18,1,0)</f>
        <v>0</v>
      </c>
      <c r="AM18" s="13">
        <f>IF(Captura!AM24=Resumen!$C$18,1,0)</f>
        <v>0</v>
      </c>
      <c r="AN18" s="13">
        <f>IF(Captura!AN24=Resumen!$C$18,1,0)</f>
        <v>0</v>
      </c>
      <c r="AO18" s="13">
        <f>IF(Captura!AO24=Resumen!$C$18,1,0)</f>
        <v>0</v>
      </c>
      <c r="AP18" s="13">
        <f>IF(Captura!AP24=Resumen!$C$18,1,0)</f>
        <v>0</v>
      </c>
      <c r="AQ18" s="13">
        <f>IF(Captura!AQ24=Resumen!$C$18,1,0)</f>
        <v>0</v>
      </c>
      <c r="AR18" s="13">
        <f>IF(Captura!AR24=Resumen!$C$18,1,0)</f>
        <v>0</v>
      </c>
      <c r="AS18" s="13">
        <f>IF(Captura!AS24=Resumen!$C$18,1,0)</f>
        <v>0</v>
      </c>
      <c r="AT18" s="13">
        <f>IF(Captura!AT24=Resumen!$C$18,1,0)</f>
        <v>0</v>
      </c>
      <c r="AU18" s="13">
        <f>IF(Captura!AU24=Resumen!$C$18,1,0)</f>
        <v>0</v>
      </c>
      <c r="AV18" s="13">
        <f>IF(Captura!AV24=Resumen!$C$18,1,0)</f>
        <v>0</v>
      </c>
      <c r="AW18" s="13">
        <f>IF(Captura!AW24=Resumen!$C$18,1,0)</f>
        <v>0</v>
      </c>
      <c r="AX18" s="13">
        <f>IF(Captura!AX24=Resumen!$C$18,1,0)</f>
        <v>0</v>
      </c>
      <c r="AY18" s="16">
        <f>IF(Captura!AY24=Resumen!$C$18,1,0)</f>
        <v>0</v>
      </c>
    </row>
    <row r="19" spans="1:51" ht="12.75">
      <c r="A19" s="1">
        <v>16</v>
      </c>
      <c r="B19" t="str">
        <f>+Cuestionario!B29</f>
        <v>Aquí parece que las cosas siempre son urgentes.</v>
      </c>
      <c r="C19" s="7" t="str">
        <f>+Captura!C25</f>
        <v>V</v>
      </c>
      <c r="D19" s="13">
        <f>IF(Captura!D25=Resumen!$C$19,1,0)</f>
        <v>0</v>
      </c>
      <c r="E19" s="13">
        <f>IF(Captura!E25=Resumen!$C$19,1,0)</f>
        <v>0</v>
      </c>
      <c r="F19" s="13">
        <f>IF(Captura!F25=Resumen!$C$19,1,0)</f>
        <v>0</v>
      </c>
      <c r="G19" s="13">
        <f>IF(Captura!G25=Resumen!$C$19,1,0)</f>
        <v>0</v>
      </c>
      <c r="H19" s="13">
        <f>IF(Captura!H25=Resumen!$C$19,1,0)</f>
        <v>0</v>
      </c>
      <c r="I19" s="13">
        <f>IF(Captura!I25=Resumen!$C$19,1,0)</f>
        <v>0</v>
      </c>
      <c r="J19" s="13">
        <f>IF(Captura!J25=Resumen!$C$19,1,0)</f>
        <v>0</v>
      </c>
      <c r="K19" s="13">
        <f>IF(Captura!K25=Resumen!$C$19,1,0)</f>
        <v>0</v>
      </c>
      <c r="L19" s="13">
        <f>IF(Captura!L25=Resumen!$C$19,1,0)</f>
        <v>0</v>
      </c>
      <c r="M19" s="13">
        <f>IF(Captura!M25=Resumen!$C$19,1,0)</f>
        <v>0</v>
      </c>
      <c r="N19" s="13">
        <f>IF(Captura!N25=Resumen!$C$19,1,0)</f>
        <v>0</v>
      </c>
      <c r="O19" s="13">
        <f>IF(Captura!O25=Resumen!$C$19,1,0)</f>
        <v>0</v>
      </c>
      <c r="P19" s="13">
        <f>IF(Captura!P25=Resumen!$C$19,1,0)</f>
        <v>0</v>
      </c>
      <c r="Q19" s="13">
        <f>IF(Captura!Q25=Resumen!$C$19,1,0)</f>
        <v>0</v>
      </c>
      <c r="R19" s="13">
        <f>IF(Captura!R25=Resumen!$C$19,1,0)</f>
        <v>0</v>
      </c>
      <c r="S19" s="13">
        <f>IF(Captura!S25=Resumen!$C$19,1,0)</f>
        <v>0</v>
      </c>
      <c r="T19" s="13">
        <f>IF(Captura!T25=Resumen!$C$19,1,0)</f>
        <v>0</v>
      </c>
      <c r="U19" s="13">
        <f>IF(Captura!U25=Resumen!$C$19,1,0)</f>
        <v>0</v>
      </c>
      <c r="V19" s="13">
        <f>IF(Captura!V25=Resumen!$C$19,1,0)</f>
        <v>0</v>
      </c>
      <c r="W19" s="13">
        <f>IF(Captura!W25=Resumen!$C$19,1,0)</f>
        <v>0</v>
      </c>
      <c r="X19" s="13">
        <f>IF(Captura!X25=Resumen!$C$19,1,0)</f>
        <v>0</v>
      </c>
      <c r="Y19" s="13">
        <f>IF(Captura!Y25=Resumen!$C$19,1,0)</f>
        <v>0</v>
      </c>
      <c r="Z19" s="13">
        <f>IF(Captura!Z25=Resumen!$C$19,1,0)</f>
        <v>0</v>
      </c>
      <c r="AA19" s="13">
        <f>IF(Captura!AA25=Resumen!$C$19,1,0)</f>
        <v>0</v>
      </c>
      <c r="AB19" s="13">
        <f>IF(Captura!AB25=Resumen!$C$19,1,0)</f>
        <v>0</v>
      </c>
      <c r="AC19" s="13">
        <f>IF(Captura!AC25=Resumen!$C$19,1,0)</f>
        <v>0</v>
      </c>
      <c r="AD19" s="13">
        <f>IF(Captura!AD25=Resumen!$C$19,1,0)</f>
        <v>0</v>
      </c>
      <c r="AE19" s="13">
        <f>IF(Captura!AE25=Resumen!$C$19,1,0)</f>
        <v>0</v>
      </c>
      <c r="AF19" s="13">
        <f>IF(Captura!AF25=Resumen!$C$19,1,0)</f>
        <v>0</v>
      </c>
      <c r="AG19" s="13">
        <f>IF(Captura!AG25=Resumen!$C$19,1,0)</f>
        <v>0</v>
      </c>
      <c r="AH19" s="13">
        <f>IF(Captura!AH25=Resumen!$C$19,1,0)</f>
        <v>0</v>
      </c>
      <c r="AI19" s="13">
        <f>IF(Captura!AI25=Resumen!$C$19,1,0)</f>
        <v>0</v>
      </c>
      <c r="AJ19" s="13">
        <f>IF(Captura!AJ25=Resumen!$C$19,1,0)</f>
        <v>0</v>
      </c>
      <c r="AK19" s="13">
        <f>IF(Captura!AK25=Resumen!$C$19,1,0)</f>
        <v>0</v>
      </c>
      <c r="AL19" s="13">
        <f>IF(Captura!AL25=Resumen!$C$19,1,0)</f>
        <v>0</v>
      </c>
      <c r="AM19" s="13">
        <f>IF(Captura!AM25=Resumen!$C$19,1,0)</f>
        <v>0</v>
      </c>
      <c r="AN19" s="13">
        <f>IF(Captura!AN25=Resumen!$C$19,1,0)</f>
        <v>0</v>
      </c>
      <c r="AO19" s="13">
        <f>IF(Captura!AO25=Resumen!$C$19,1,0)</f>
        <v>0</v>
      </c>
      <c r="AP19" s="13">
        <f>IF(Captura!AP25=Resumen!$C$19,1,0)</f>
        <v>0</v>
      </c>
      <c r="AQ19" s="13">
        <f>IF(Captura!AQ25=Resumen!$C$19,1,0)</f>
        <v>0</v>
      </c>
      <c r="AR19" s="13">
        <f>IF(Captura!AR25=Resumen!$C$19,1,0)</f>
        <v>0</v>
      </c>
      <c r="AS19" s="13">
        <f>IF(Captura!AS25=Resumen!$C$19,1,0)</f>
        <v>0</v>
      </c>
      <c r="AT19" s="13">
        <f>IF(Captura!AT25=Resumen!$C$19,1,0)</f>
        <v>0</v>
      </c>
      <c r="AU19" s="13">
        <f>IF(Captura!AU25=Resumen!$C$19,1,0)</f>
        <v>0</v>
      </c>
      <c r="AV19" s="13">
        <f>IF(Captura!AV25=Resumen!$C$19,1,0)</f>
        <v>0</v>
      </c>
      <c r="AW19" s="13">
        <f>IF(Captura!AW25=Resumen!$C$19,1,0)</f>
        <v>0</v>
      </c>
      <c r="AX19" s="13">
        <f>IF(Captura!AX25=Resumen!$C$19,1,0)</f>
        <v>0</v>
      </c>
      <c r="AY19" s="16">
        <f>IF(Captura!AY25=Resumen!$C$19,1,0)</f>
        <v>0</v>
      </c>
    </row>
    <row r="20" spans="1:51" ht="12.75">
      <c r="A20" s="1">
        <v>17</v>
      </c>
      <c r="B20" t="str">
        <f>+Cuestionario!B30</f>
        <v>Las actividades están bien planificadas.</v>
      </c>
      <c r="C20" s="7" t="str">
        <f>+Captura!C26</f>
        <v>V</v>
      </c>
      <c r="D20" s="13">
        <f>IF(Captura!D26=Resumen!$C$20,1,0)</f>
        <v>0</v>
      </c>
      <c r="E20" s="13">
        <f>IF(Captura!E26=Resumen!$C$20,1,0)</f>
        <v>0</v>
      </c>
      <c r="F20" s="13">
        <f>IF(Captura!F26=Resumen!$C$20,1,0)</f>
        <v>0</v>
      </c>
      <c r="G20" s="13">
        <f>IF(Captura!G26=Resumen!$C$20,1,0)</f>
        <v>0</v>
      </c>
      <c r="H20" s="13">
        <f>IF(Captura!H26=Resumen!$C$20,1,0)</f>
        <v>0</v>
      </c>
      <c r="I20" s="13">
        <f>IF(Captura!I26=Resumen!$C$20,1,0)</f>
        <v>0</v>
      </c>
      <c r="J20" s="13">
        <f>IF(Captura!J26=Resumen!$C$20,1,0)</f>
        <v>0</v>
      </c>
      <c r="K20" s="13">
        <f>IF(Captura!K26=Resumen!$C$20,1,0)</f>
        <v>0</v>
      </c>
      <c r="L20" s="13">
        <f>IF(Captura!L26=Resumen!$C$20,1,0)</f>
        <v>0</v>
      </c>
      <c r="M20" s="13">
        <f>IF(Captura!M26=Resumen!$C$20,1,0)</f>
        <v>0</v>
      </c>
      <c r="N20" s="13">
        <f>IF(Captura!N26=Resumen!$C$20,1,0)</f>
        <v>0</v>
      </c>
      <c r="O20" s="13">
        <f>IF(Captura!O26=Resumen!$C$20,1,0)</f>
        <v>0</v>
      </c>
      <c r="P20" s="13">
        <f>IF(Captura!P26=Resumen!$C$20,1,0)</f>
        <v>0</v>
      </c>
      <c r="Q20" s="13">
        <f>IF(Captura!Q26=Resumen!$C$20,1,0)</f>
        <v>0</v>
      </c>
      <c r="R20" s="13">
        <f>IF(Captura!R26=Resumen!$C$20,1,0)</f>
        <v>0</v>
      </c>
      <c r="S20" s="13">
        <f>IF(Captura!S26=Resumen!$C$20,1,0)</f>
        <v>0</v>
      </c>
      <c r="T20" s="13">
        <f>IF(Captura!T26=Resumen!$C$20,1,0)</f>
        <v>0</v>
      </c>
      <c r="U20" s="13">
        <f>IF(Captura!U26=Resumen!$C$20,1,0)</f>
        <v>0</v>
      </c>
      <c r="V20" s="13">
        <f>IF(Captura!V26=Resumen!$C$20,1,0)</f>
        <v>0</v>
      </c>
      <c r="W20" s="13">
        <f>IF(Captura!W26=Resumen!$C$20,1,0)</f>
        <v>0</v>
      </c>
      <c r="X20" s="13">
        <f>IF(Captura!X26=Resumen!$C$20,1,0)</f>
        <v>0</v>
      </c>
      <c r="Y20" s="13">
        <f>IF(Captura!Y26=Resumen!$C$20,1,0)</f>
        <v>0</v>
      </c>
      <c r="Z20" s="13">
        <f>IF(Captura!Z26=Resumen!$C$20,1,0)</f>
        <v>0</v>
      </c>
      <c r="AA20" s="13">
        <f>IF(Captura!AA26=Resumen!$C$20,1,0)</f>
        <v>0</v>
      </c>
      <c r="AB20" s="13">
        <f>IF(Captura!AB26=Resumen!$C$20,1,0)</f>
        <v>0</v>
      </c>
      <c r="AC20" s="13">
        <f>IF(Captura!AC26=Resumen!$C$20,1,0)</f>
        <v>0</v>
      </c>
      <c r="AD20" s="13">
        <f>IF(Captura!AD26=Resumen!$C$20,1,0)</f>
        <v>0</v>
      </c>
      <c r="AE20" s="13">
        <f>IF(Captura!AE26=Resumen!$C$20,1,0)</f>
        <v>0</v>
      </c>
      <c r="AF20" s="13">
        <f>IF(Captura!AF26=Resumen!$C$20,1,0)</f>
        <v>0</v>
      </c>
      <c r="AG20" s="13">
        <f>IF(Captura!AG26=Resumen!$C$20,1,0)</f>
        <v>0</v>
      </c>
      <c r="AH20" s="13">
        <f>IF(Captura!AH26=Resumen!$C$20,1,0)</f>
        <v>0</v>
      </c>
      <c r="AI20" s="13">
        <f>IF(Captura!AI26=Resumen!$C$20,1,0)</f>
        <v>0</v>
      </c>
      <c r="AJ20" s="13">
        <f>IF(Captura!AJ26=Resumen!$C$20,1,0)</f>
        <v>0</v>
      </c>
      <c r="AK20" s="13">
        <f>IF(Captura!AK26=Resumen!$C$20,1,0)</f>
        <v>0</v>
      </c>
      <c r="AL20" s="13">
        <f>IF(Captura!AL26=Resumen!$C$20,1,0)</f>
        <v>0</v>
      </c>
      <c r="AM20" s="13">
        <f>IF(Captura!AM26=Resumen!$C$20,1,0)</f>
        <v>0</v>
      </c>
      <c r="AN20" s="13">
        <f>IF(Captura!AN26=Resumen!$C$20,1,0)</f>
        <v>0</v>
      </c>
      <c r="AO20" s="13">
        <f>IF(Captura!AO26=Resumen!$C$20,1,0)</f>
        <v>0</v>
      </c>
      <c r="AP20" s="13">
        <f>IF(Captura!AP26=Resumen!$C$20,1,0)</f>
        <v>0</v>
      </c>
      <c r="AQ20" s="13">
        <f>IF(Captura!AQ26=Resumen!$C$20,1,0)</f>
        <v>0</v>
      </c>
      <c r="AR20" s="13">
        <f>IF(Captura!AR26=Resumen!$C$20,1,0)</f>
        <v>0</v>
      </c>
      <c r="AS20" s="13">
        <f>IF(Captura!AS26=Resumen!$C$20,1,0)</f>
        <v>0</v>
      </c>
      <c r="AT20" s="13">
        <f>IF(Captura!AT26=Resumen!$C$20,1,0)</f>
        <v>0</v>
      </c>
      <c r="AU20" s="13">
        <f>IF(Captura!AU26=Resumen!$C$20,1,0)</f>
        <v>0</v>
      </c>
      <c r="AV20" s="13">
        <f>IF(Captura!AV26=Resumen!$C$20,1,0)</f>
        <v>0</v>
      </c>
      <c r="AW20" s="13">
        <f>IF(Captura!AW26=Resumen!$C$20,1,0)</f>
        <v>0</v>
      </c>
      <c r="AX20" s="13">
        <f>IF(Captura!AX26=Resumen!$C$20,1,0)</f>
        <v>0</v>
      </c>
      <c r="AY20" s="16">
        <f>IF(Captura!AY26=Resumen!$C$20,1,0)</f>
        <v>0</v>
      </c>
    </row>
    <row r="21" spans="1:51" ht="12.75">
      <c r="A21" s="1">
        <v>18</v>
      </c>
      <c r="B21" t="str">
        <f>+Cuestionario!B31</f>
        <v>En el trabajo se puede ir vestido con ropa extravagante si se quiere.</v>
      </c>
      <c r="C21" s="7" t="str">
        <f>+Captura!C27</f>
        <v>F</v>
      </c>
      <c r="D21" s="13">
        <f>IF(Captura!D27=Resumen!$C$21,1,0)</f>
        <v>0</v>
      </c>
      <c r="E21" s="13">
        <f>IF(Captura!E27=Resumen!$C$21,1,0)</f>
        <v>0</v>
      </c>
      <c r="F21" s="13">
        <f>IF(Captura!F27=Resumen!$C$21,1,0)</f>
        <v>0</v>
      </c>
      <c r="G21" s="13">
        <f>IF(Captura!G27=Resumen!$C$21,1,0)</f>
        <v>0</v>
      </c>
      <c r="H21" s="13">
        <f>IF(Captura!H27=Resumen!$C$21,1,0)</f>
        <v>0</v>
      </c>
      <c r="I21" s="13">
        <f>IF(Captura!I27=Resumen!$C$21,1,0)</f>
        <v>0</v>
      </c>
      <c r="J21" s="13">
        <f>IF(Captura!J27=Resumen!$C$21,1,0)</f>
        <v>0</v>
      </c>
      <c r="K21" s="13">
        <f>IF(Captura!K27=Resumen!$C$21,1,0)</f>
        <v>0</v>
      </c>
      <c r="L21" s="13">
        <f>IF(Captura!L27=Resumen!$C$21,1,0)</f>
        <v>0</v>
      </c>
      <c r="M21" s="13">
        <f>IF(Captura!M27=Resumen!$C$21,1,0)</f>
        <v>0</v>
      </c>
      <c r="N21" s="13">
        <f>IF(Captura!N27=Resumen!$C$21,1,0)</f>
        <v>0</v>
      </c>
      <c r="O21" s="13">
        <f>IF(Captura!O27=Resumen!$C$21,1,0)</f>
        <v>0</v>
      </c>
      <c r="P21" s="13">
        <f>IF(Captura!P27=Resumen!$C$21,1,0)</f>
        <v>0</v>
      </c>
      <c r="Q21" s="13">
        <f>IF(Captura!Q27=Resumen!$C$21,1,0)</f>
        <v>0</v>
      </c>
      <c r="R21" s="13">
        <f>IF(Captura!R27=Resumen!$C$21,1,0)</f>
        <v>0</v>
      </c>
      <c r="S21" s="13">
        <f>IF(Captura!S27=Resumen!$C$21,1,0)</f>
        <v>0</v>
      </c>
      <c r="T21" s="13">
        <f>IF(Captura!T27=Resumen!$C$21,1,0)</f>
        <v>0</v>
      </c>
      <c r="U21" s="13">
        <f>IF(Captura!U27=Resumen!$C$21,1,0)</f>
        <v>0</v>
      </c>
      <c r="V21" s="13">
        <f>IF(Captura!V27=Resumen!$C$21,1,0)</f>
        <v>0</v>
      </c>
      <c r="W21" s="13">
        <f>IF(Captura!W27=Resumen!$C$21,1,0)</f>
        <v>0</v>
      </c>
      <c r="X21" s="13">
        <f>IF(Captura!X27=Resumen!$C$21,1,0)</f>
        <v>0</v>
      </c>
      <c r="Y21" s="13">
        <f>IF(Captura!Y27=Resumen!$C$21,1,0)</f>
        <v>0</v>
      </c>
      <c r="Z21" s="13">
        <f>IF(Captura!Z27=Resumen!$C$21,1,0)</f>
        <v>0</v>
      </c>
      <c r="AA21" s="13">
        <f>IF(Captura!AA27=Resumen!$C$21,1,0)</f>
        <v>0</v>
      </c>
      <c r="AB21" s="13">
        <f>IF(Captura!AB27=Resumen!$C$21,1,0)</f>
        <v>0</v>
      </c>
      <c r="AC21" s="13">
        <f>IF(Captura!AC27=Resumen!$C$21,1,0)</f>
        <v>0</v>
      </c>
      <c r="AD21" s="13">
        <f>IF(Captura!AD27=Resumen!$C$21,1,0)</f>
        <v>0</v>
      </c>
      <c r="AE21" s="13">
        <f>IF(Captura!AE27=Resumen!$C$21,1,0)</f>
        <v>0</v>
      </c>
      <c r="AF21" s="13">
        <f>IF(Captura!AF27=Resumen!$C$21,1,0)</f>
        <v>0</v>
      </c>
      <c r="AG21" s="13">
        <f>IF(Captura!AG27=Resumen!$C$21,1,0)</f>
        <v>0</v>
      </c>
      <c r="AH21" s="13">
        <f>IF(Captura!AH27=Resumen!$C$21,1,0)</f>
        <v>0</v>
      </c>
      <c r="AI21" s="13">
        <f>IF(Captura!AI27=Resumen!$C$21,1,0)</f>
        <v>0</v>
      </c>
      <c r="AJ21" s="13">
        <f>IF(Captura!AJ27=Resumen!$C$21,1,0)</f>
        <v>0</v>
      </c>
      <c r="AK21" s="13">
        <f>IF(Captura!AK27=Resumen!$C$21,1,0)</f>
        <v>0</v>
      </c>
      <c r="AL21" s="13">
        <f>IF(Captura!AL27=Resumen!$C$21,1,0)</f>
        <v>0</v>
      </c>
      <c r="AM21" s="13">
        <f>IF(Captura!AM27=Resumen!$C$21,1,0)</f>
        <v>0</v>
      </c>
      <c r="AN21" s="13">
        <f>IF(Captura!AN27=Resumen!$C$21,1,0)</f>
        <v>0</v>
      </c>
      <c r="AO21" s="13">
        <f>IF(Captura!AO27=Resumen!$C$21,1,0)</f>
        <v>0</v>
      </c>
      <c r="AP21" s="13">
        <f>IF(Captura!AP27=Resumen!$C$21,1,0)</f>
        <v>0</v>
      </c>
      <c r="AQ21" s="13">
        <f>IF(Captura!AQ27=Resumen!$C$21,1,0)</f>
        <v>0</v>
      </c>
      <c r="AR21" s="13">
        <f>IF(Captura!AR27=Resumen!$C$21,1,0)</f>
        <v>0</v>
      </c>
      <c r="AS21" s="13">
        <f>IF(Captura!AS27=Resumen!$C$21,1,0)</f>
        <v>0</v>
      </c>
      <c r="AT21" s="13">
        <f>IF(Captura!AT27=Resumen!$C$21,1,0)</f>
        <v>0</v>
      </c>
      <c r="AU21" s="13">
        <f>IF(Captura!AU27=Resumen!$C$21,1,0)</f>
        <v>0</v>
      </c>
      <c r="AV21" s="13">
        <f>IF(Captura!AV27=Resumen!$C$21,1,0)</f>
        <v>0</v>
      </c>
      <c r="AW21" s="13">
        <f>IF(Captura!AW27=Resumen!$C$21,1,0)</f>
        <v>0</v>
      </c>
      <c r="AX21" s="13">
        <f>IF(Captura!AX27=Resumen!$C$21,1,0)</f>
        <v>0</v>
      </c>
      <c r="AY21" s="16">
        <f>IF(Captura!AY27=Resumen!$C$21,1,0)</f>
        <v>0</v>
      </c>
    </row>
    <row r="22" spans="1:51" ht="12.75">
      <c r="A22" s="1">
        <v>19</v>
      </c>
      <c r="B22" t="str">
        <f>+Cuestionario!B32</f>
        <v>Aquí siempre se están experimentando ideas nuevas y diferentes.</v>
      </c>
      <c r="C22" s="7" t="str">
        <f>+Captura!C28</f>
        <v>V</v>
      </c>
      <c r="D22" s="13">
        <f>IF(Captura!D28=Resumen!$C$22,1,0)</f>
        <v>0</v>
      </c>
      <c r="E22" s="13">
        <f>IF(Captura!E28=Resumen!$C$22,1,0)</f>
        <v>0</v>
      </c>
      <c r="F22" s="13">
        <f>IF(Captura!F28=Resumen!$C$22,1,0)</f>
        <v>0</v>
      </c>
      <c r="G22" s="13">
        <f>IF(Captura!G28=Resumen!$C$22,1,0)</f>
        <v>0</v>
      </c>
      <c r="H22" s="13">
        <f>IF(Captura!H28=Resumen!$C$22,1,0)</f>
        <v>0</v>
      </c>
      <c r="I22" s="13">
        <f>IF(Captura!I28=Resumen!$C$22,1,0)</f>
        <v>0</v>
      </c>
      <c r="J22" s="13">
        <f>IF(Captura!J28=Resumen!$C$22,1,0)</f>
        <v>0</v>
      </c>
      <c r="K22" s="13">
        <f>IF(Captura!K28=Resumen!$C$22,1,0)</f>
        <v>0</v>
      </c>
      <c r="L22" s="13">
        <f>IF(Captura!L28=Resumen!$C$22,1,0)</f>
        <v>0</v>
      </c>
      <c r="M22" s="13">
        <f>IF(Captura!M28=Resumen!$C$22,1,0)</f>
        <v>0</v>
      </c>
      <c r="N22" s="13">
        <f>IF(Captura!N28=Resumen!$C$22,1,0)</f>
        <v>0</v>
      </c>
      <c r="O22" s="13">
        <f>IF(Captura!O28=Resumen!$C$22,1,0)</f>
        <v>0</v>
      </c>
      <c r="P22" s="13">
        <f>IF(Captura!P28=Resumen!$C$22,1,0)</f>
        <v>0</v>
      </c>
      <c r="Q22" s="13">
        <f>IF(Captura!Q28=Resumen!$C$22,1,0)</f>
        <v>0</v>
      </c>
      <c r="R22" s="13">
        <f>IF(Captura!R28=Resumen!$C$22,1,0)</f>
        <v>0</v>
      </c>
      <c r="S22" s="13">
        <f>IF(Captura!S28=Resumen!$C$22,1,0)</f>
        <v>0</v>
      </c>
      <c r="T22" s="13">
        <f>IF(Captura!T28=Resumen!$C$22,1,0)</f>
        <v>0</v>
      </c>
      <c r="U22" s="13">
        <f>IF(Captura!U28=Resumen!$C$22,1,0)</f>
        <v>0</v>
      </c>
      <c r="V22" s="13">
        <f>IF(Captura!V28=Resumen!$C$22,1,0)</f>
        <v>0</v>
      </c>
      <c r="W22" s="13">
        <f>IF(Captura!W28=Resumen!$C$22,1,0)</f>
        <v>0</v>
      </c>
      <c r="X22" s="13">
        <f>IF(Captura!X28=Resumen!$C$22,1,0)</f>
        <v>0</v>
      </c>
      <c r="Y22" s="13">
        <f>IF(Captura!Y28=Resumen!$C$22,1,0)</f>
        <v>0</v>
      </c>
      <c r="Z22" s="13">
        <f>IF(Captura!Z28=Resumen!$C$22,1,0)</f>
        <v>0</v>
      </c>
      <c r="AA22" s="13">
        <f>IF(Captura!AA28=Resumen!$C$22,1,0)</f>
        <v>0</v>
      </c>
      <c r="AB22" s="13">
        <f>IF(Captura!AB28=Resumen!$C$22,1,0)</f>
        <v>0</v>
      </c>
      <c r="AC22" s="13">
        <f>IF(Captura!AC28=Resumen!$C$22,1,0)</f>
        <v>0</v>
      </c>
      <c r="AD22" s="13">
        <f>IF(Captura!AD28=Resumen!$C$22,1,0)</f>
        <v>0</v>
      </c>
      <c r="AE22" s="13">
        <f>IF(Captura!AE28=Resumen!$C$22,1,0)</f>
        <v>0</v>
      </c>
      <c r="AF22" s="13">
        <f>IF(Captura!AF28=Resumen!$C$22,1,0)</f>
        <v>0</v>
      </c>
      <c r="AG22" s="13">
        <f>IF(Captura!AG28=Resumen!$C$22,1,0)</f>
        <v>0</v>
      </c>
      <c r="AH22" s="13">
        <f>IF(Captura!AH28=Resumen!$C$22,1,0)</f>
        <v>0</v>
      </c>
      <c r="AI22" s="13">
        <f>IF(Captura!AI28=Resumen!$C$22,1,0)</f>
        <v>0</v>
      </c>
      <c r="AJ22" s="13">
        <f>IF(Captura!AJ28=Resumen!$C$22,1,0)</f>
        <v>0</v>
      </c>
      <c r="AK22" s="13">
        <f>IF(Captura!AK28=Resumen!$C$22,1,0)</f>
        <v>0</v>
      </c>
      <c r="AL22" s="13">
        <f>IF(Captura!AL28=Resumen!$C$22,1,0)</f>
        <v>0</v>
      </c>
      <c r="AM22" s="13">
        <f>IF(Captura!AM28=Resumen!$C$22,1,0)</f>
        <v>0</v>
      </c>
      <c r="AN22" s="13">
        <f>IF(Captura!AN28=Resumen!$C$22,1,0)</f>
        <v>0</v>
      </c>
      <c r="AO22" s="13">
        <f>IF(Captura!AO28=Resumen!$C$22,1,0)</f>
        <v>0</v>
      </c>
      <c r="AP22" s="13">
        <f>IF(Captura!AP28=Resumen!$C$22,1,0)</f>
        <v>0</v>
      </c>
      <c r="AQ22" s="13">
        <f>IF(Captura!AQ28=Resumen!$C$22,1,0)</f>
        <v>0</v>
      </c>
      <c r="AR22" s="13">
        <f>IF(Captura!AR28=Resumen!$C$22,1,0)</f>
        <v>0</v>
      </c>
      <c r="AS22" s="13">
        <f>IF(Captura!AS28=Resumen!$C$22,1,0)</f>
        <v>0</v>
      </c>
      <c r="AT22" s="13">
        <f>IF(Captura!AT28=Resumen!$C$22,1,0)</f>
        <v>0</v>
      </c>
      <c r="AU22" s="13">
        <f>IF(Captura!AU28=Resumen!$C$22,1,0)</f>
        <v>0</v>
      </c>
      <c r="AV22" s="13">
        <f>IF(Captura!AV28=Resumen!$C$22,1,0)</f>
        <v>0</v>
      </c>
      <c r="AW22" s="13">
        <f>IF(Captura!AW28=Resumen!$C$22,1,0)</f>
        <v>0</v>
      </c>
      <c r="AX22" s="13">
        <f>IF(Captura!AX28=Resumen!$C$22,1,0)</f>
        <v>0</v>
      </c>
      <c r="AY22" s="16">
        <f>IF(Captura!AY28=Resumen!$C$22,1,0)</f>
        <v>0</v>
      </c>
    </row>
    <row r="23" spans="1:51" ht="12.75">
      <c r="A23" s="1">
        <v>20</v>
      </c>
      <c r="B23" t="str">
        <f>+Cuestionario!B33</f>
        <v>La iluminación es muy buena.</v>
      </c>
      <c r="C23" s="7" t="str">
        <f>+Captura!C29</f>
        <v>V</v>
      </c>
      <c r="D23" s="13">
        <f>IF(Captura!D29=Resumen!$C$23,1,0)</f>
        <v>0</v>
      </c>
      <c r="E23" s="13">
        <f>IF(Captura!E29=Resumen!$C$23,1,0)</f>
        <v>0</v>
      </c>
      <c r="F23" s="13">
        <f>IF(Captura!F29=Resumen!$C$23,1,0)</f>
        <v>0</v>
      </c>
      <c r="G23" s="13">
        <f>IF(Captura!G29=Resumen!$C$23,1,0)</f>
        <v>0</v>
      </c>
      <c r="H23" s="13">
        <f>IF(Captura!H29=Resumen!$C$23,1,0)</f>
        <v>0</v>
      </c>
      <c r="I23" s="13">
        <f>IF(Captura!I29=Resumen!$C$23,1,0)</f>
        <v>0</v>
      </c>
      <c r="J23" s="13">
        <f>IF(Captura!J29=Resumen!$C$23,1,0)</f>
        <v>0</v>
      </c>
      <c r="K23" s="13">
        <f>IF(Captura!K29=Resumen!$C$23,1,0)</f>
        <v>0</v>
      </c>
      <c r="L23" s="13">
        <f>IF(Captura!L29=Resumen!$C$23,1,0)</f>
        <v>0</v>
      </c>
      <c r="M23" s="13">
        <f>IF(Captura!M29=Resumen!$C$23,1,0)</f>
        <v>0</v>
      </c>
      <c r="N23" s="13">
        <f>IF(Captura!N29=Resumen!$C$23,1,0)</f>
        <v>0</v>
      </c>
      <c r="O23" s="13">
        <f>IF(Captura!O29=Resumen!$C$23,1,0)</f>
        <v>0</v>
      </c>
      <c r="P23" s="13">
        <f>IF(Captura!P29=Resumen!$C$23,1,0)</f>
        <v>0</v>
      </c>
      <c r="Q23" s="13">
        <f>IF(Captura!Q29=Resumen!$C$23,1,0)</f>
        <v>0</v>
      </c>
      <c r="R23" s="13">
        <f>IF(Captura!R29=Resumen!$C$23,1,0)</f>
        <v>0</v>
      </c>
      <c r="S23" s="13">
        <f>IF(Captura!S29=Resumen!$C$23,1,0)</f>
        <v>0</v>
      </c>
      <c r="T23" s="13">
        <f>IF(Captura!T29=Resumen!$C$23,1,0)</f>
        <v>0</v>
      </c>
      <c r="U23" s="13">
        <f>IF(Captura!U29=Resumen!$C$23,1,0)</f>
        <v>0</v>
      </c>
      <c r="V23" s="13">
        <f>IF(Captura!V29=Resumen!$C$23,1,0)</f>
        <v>0</v>
      </c>
      <c r="W23" s="13">
        <f>IF(Captura!W29=Resumen!$C$23,1,0)</f>
        <v>0</v>
      </c>
      <c r="X23" s="13">
        <f>IF(Captura!X29=Resumen!$C$23,1,0)</f>
        <v>0</v>
      </c>
      <c r="Y23" s="13">
        <f>IF(Captura!Y29=Resumen!$C$23,1,0)</f>
        <v>0</v>
      </c>
      <c r="Z23" s="13">
        <f>IF(Captura!Z29=Resumen!$C$23,1,0)</f>
        <v>0</v>
      </c>
      <c r="AA23" s="13">
        <f>IF(Captura!AA29=Resumen!$C$23,1,0)</f>
        <v>0</v>
      </c>
      <c r="AB23" s="13">
        <f>IF(Captura!AB29=Resumen!$C$23,1,0)</f>
        <v>0</v>
      </c>
      <c r="AC23" s="13">
        <f>IF(Captura!AC29=Resumen!$C$23,1,0)</f>
        <v>0</v>
      </c>
      <c r="AD23" s="13">
        <f>IF(Captura!AD29=Resumen!$C$23,1,0)</f>
        <v>0</v>
      </c>
      <c r="AE23" s="13">
        <f>IF(Captura!AE29=Resumen!$C$23,1,0)</f>
        <v>0</v>
      </c>
      <c r="AF23" s="13">
        <f>IF(Captura!AF29=Resumen!$C$23,1,0)</f>
        <v>0</v>
      </c>
      <c r="AG23" s="13">
        <f>IF(Captura!AG29=Resumen!$C$23,1,0)</f>
        <v>0</v>
      </c>
      <c r="AH23" s="13">
        <f>IF(Captura!AH29=Resumen!$C$23,1,0)</f>
        <v>0</v>
      </c>
      <c r="AI23" s="13">
        <f>IF(Captura!AI29=Resumen!$C$23,1,0)</f>
        <v>0</v>
      </c>
      <c r="AJ23" s="13">
        <f>IF(Captura!AJ29=Resumen!$C$23,1,0)</f>
        <v>0</v>
      </c>
      <c r="AK23" s="13">
        <f>IF(Captura!AK29=Resumen!$C$23,1,0)</f>
        <v>0</v>
      </c>
      <c r="AL23" s="13">
        <f>IF(Captura!AL29=Resumen!$C$23,1,0)</f>
        <v>0</v>
      </c>
      <c r="AM23" s="13">
        <f>IF(Captura!AM29=Resumen!$C$23,1,0)</f>
        <v>0</v>
      </c>
      <c r="AN23" s="13">
        <f>IF(Captura!AN29=Resumen!$C$23,1,0)</f>
        <v>0</v>
      </c>
      <c r="AO23" s="13">
        <f>IF(Captura!AO29=Resumen!$C$23,1,0)</f>
        <v>0</v>
      </c>
      <c r="AP23" s="13">
        <f>IF(Captura!AP29=Resumen!$C$23,1,0)</f>
        <v>0</v>
      </c>
      <c r="AQ23" s="13">
        <f>IF(Captura!AQ29=Resumen!$C$23,1,0)</f>
        <v>0</v>
      </c>
      <c r="AR23" s="13">
        <f>IF(Captura!AR29=Resumen!$C$23,1,0)</f>
        <v>0</v>
      </c>
      <c r="AS23" s="13">
        <f>IF(Captura!AS29=Resumen!$C$23,1,0)</f>
        <v>0</v>
      </c>
      <c r="AT23" s="13">
        <f>IF(Captura!AT29=Resumen!$C$23,1,0)</f>
        <v>0</v>
      </c>
      <c r="AU23" s="13">
        <f>IF(Captura!AU29=Resumen!$C$23,1,0)</f>
        <v>0</v>
      </c>
      <c r="AV23" s="13">
        <f>IF(Captura!AV29=Resumen!$C$23,1,0)</f>
        <v>0</v>
      </c>
      <c r="AW23" s="13">
        <f>IF(Captura!AW29=Resumen!$C$23,1,0)</f>
        <v>0</v>
      </c>
      <c r="AX23" s="13">
        <f>IF(Captura!AX29=Resumen!$C$23,1,0)</f>
        <v>0</v>
      </c>
      <c r="AY23" s="16">
        <f>IF(Captura!AY29=Resumen!$C$23,1,0)</f>
        <v>0</v>
      </c>
    </row>
    <row r="24" spans="3:51" ht="12.75">
      <c r="C24" s="7"/>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7"/>
    </row>
    <row r="25" spans="1:51" ht="12.75">
      <c r="A25" s="1">
        <v>21</v>
      </c>
      <c r="B25" t="str">
        <f>+Cuestionario!B36</f>
        <v>Muchos parecen estar solo pendientes del reloj para dejar el trabajo.</v>
      </c>
      <c r="C25" s="7" t="str">
        <f>+Captura!C31</f>
        <v>F</v>
      </c>
      <c r="D25" s="13">
        <f>IF(Captura!D31=Resumen!$C$25,1,0)</f>
        <v>0</v>
      </c>
      <c r="E25" s="13">
        <f>IF(Captura!E31=Resumen!$C$25,1,0)</f>
        <v>0</v>
      </c>
      <c r="F25" s="13">
        <f>IF(Captura!F31=Resumen!$C$25,1,0)</f>
        <v>0</v>
      </c>
      <c r="G25" s="13">
        <f>IF(Captura!G31=Resumen!$C$25,1,0)</f>
        <v>0</v>
      </c>
      <c r="H25" s="13">
        <f>IF(Captura!H31=Resumen!$C$25,1,0)</f>
        <v>0</v>
      </c>
      <c r="I25" s="13">
        <f>IF(Captura!I31=Resumen!$C$25,1,0)</f>
        <v>0</v>
      </c>
      <c r="J25" s="13">
        <f>IF(Captura!J31=Resumen!$C$25,1,0)</f>
        <v>0</v>
      </c>
      <c r="K25" s="13">
        <f>IF(Captura!K31=Resumen!$C$25,1,0)</f>
        <v>0</v>
      </c>
      <c r="L25" s="13">
        <f>IF(Captura!L31=Resumen!$C$25,1,0)</f>
        <v>0</v>
      </c>
      <c r="M25" s="13">
        <f>IF(Captura!M31=Resumen!$C$25,1,0)</f>
        <v>0</v>
      </c>
      <c r="N25" s="13">
        <f>IF(Captura!N31=Resumen!$C$25,1,0)</f>
        <v>0</v>
      </c>
      <c r="O25" s="13">
        <f>IF(Captura!O31=Resumen!$C$25,1,0)</f>
        <v>0</v>
      </c>
      <c r="P25" s="13">
        <f>IF(Captura!P31=Resumen!$C$25,1,0)</f>
        <v>0</v>
      </c>
      <c r="Q25" s="13">
        <f>IF(Captura!Q31=Resumen!$C$25,1,0)</f>
        <v>0</v>
      </c>
      <c r="R25" s="13">
        <f>IF(Captura!R31=Resumen!$C$25,1,0)</f>
        <v>0</v>
      </c>
      <c r="S25" s="13">
        <f>IF(Captura!S31=Resumen!$C$25,1,0)</f>
        <v>0</v>
      </c>
      <c r="T25" s="13">
        <f>IF(Captura!T31=Resumen!$C$25,1,0)</f>
        <v>0</v>
      </c>
      <c r="U25" s="13">
        <f>IF(Captura!U31=Resumen!$C$25,1,0)</f>
        <v>0</v>
      </c>
      <c r="V25" s="13">
        <f>IF(Captura!V31=Resumen!$C$25,1,0)</f>
        <v>0</v>
      </c>
      <c r="W25" s="13">
        <f>IF(Captura!W31=Resumen!$C$25,1,0)</f>
        <v>0</v>
      </c>
      <c r="X25" s="13">
        <f>IF(Captura!X31=Resumen!$C$25,1,0)</f>
        <v>0</v>
      </c>
      <c r="Y25" s="13">
        <f>IF(Captura!Y31=Resumen!$C$25,1,0)</f>
        <v>0</v>
      </c>
      <c r="Z25" s="13">
        <f>IF(Captura!Z31=Resumen!$C$25,1,0)</f>
        <v>0</v>
      </c>
      <c r="AA25" s="13">
        <f>IF(Captura!AA31=Resumen!$C$25,1,0)</f>
        <v>0</v>
      </c>
      <c r="AB25" s="13">
        <f>IF(Captura!AB31=Resumen!$C$25,1,0)</f>
        <v>0</v>
      </c>
      <c r="AC25" s="13">
        <f>IF(Captura!AC31=Resumen!$C$25,1,0)</f>
        <v>0</v>
      </c>
      <c r="AD25" s="13">
        <f>IF(Captura!AD31=Resumen!$C$25,1,0)</f>
        <v>0</v>
      </c>
      <c r="AE25" s="13">
        <f>IF(Captura!AE31=Resumen!$C$25,1,0)</f>
        <v>0</v>
      </c>
      <c r="AF25" s="13">
        <f>IF(Captura!AF31=Resumen!$C$25,1,0)</f>
        <v>0</v>
      </c>
      <c r="AG25" s="13">
        <f>IF(Captura!AG31=Resumen!$C$25,1,0)</f>
        <v>0</v>
      </c>
      <c r="AH25" s="13">
        <f>IF(Captura!AH31=Resumen!$C$25,1,0)</f>
        <v>0</v>
      </c>
      <c r="AI25" s="13">
        <f>IF(Captura!AI31=Resumen!$C$25,1,0)</f>
        <v>0</v>
      </c>
      <c r="AJ25" s="13">
        <f>IF(Captura!AJ31=Resumen!$C$25,1,0)</f>
        <v>0</v>
      </c>
      <c r="AK25" s="13">
        <f>IF(Captura!AK31=Resumen!$C$25,1,0)</f>
        <v>0</v>
      </c>
      <c r="AL25" s="13">
        <f>IF(Captura!AL31=Resumen!$C$25,1,0)</f>
        <v>0</v>
      </c>
      <c r="AM25" s="13">
        <f>IF(Captura!AM31=Resumen!$C$25,1,0)</f>
        <v>0</v>
      </c>
      <c r="AN25" s="13">
        <f>IF(Captura!AN31=Resumen!$C$25,1,0)</f>
        <v>0</v>
      </c>
      <c r="AO25" s="13">
        <f>IF(Captura!AO31=Resumen!$C$25,1,0)</f>
        <v>0</v>
      </c>
      <c r="AP25" s="13">
        <f>IF(Captura!AP31=Resumen!$C$25,1,0)</f>
        <v>0</v>
      </c>
      <c r="AQ25" s="13">
        <f>IF(Captura!AQ31=Resumen!$C$25,1,0)</f>
        <v>0</v>
      </c>
      <c r="AR25" s="13">
        <f>IF(Captura!AR31=Resumen!$C$25,1,0)</f>
        <v>0</v>
      </c>
      <c r="AS25" s="13">
        <f>IF(Captura!AS31=Resumen!$C$25,1,0)</f>
        <v>0</v>
      </c>
      <c r="AT25" s="13">
        <f>IF(Captura!AT31=Resumen!$C$25,1,0)</f>
        <v>0</v>
      </c>
      <c r="AU25" s="13">
        <f>IF(Captura!AU31=Resumen!$C$25,1,0)</f>
        <v>0</v>
      </c>
      <c r="AV25" s="13">
        <f>IF(Captura!AV31=Resumen!$C$25,1,0)</f>
        <v>0</v>
      </c>
      <c r="AW25" s="13">
        <f>IF(Captura!AW31=Resumen!$C$25,1,0)</f>
        <v>0</v>
      </c>
      <c r="AX25" s="13">
        <f>IF(Captura!AX31=Resumen!$C$25,1,0)</f>
        <v>0</v>
      </c>
      <c r="AY25" s="16">
        <f>IF(Captura!AY31=Resumen!$C$25,1,0)</f>
        <v>0</v>
      </c>
    </row>
    <row r="26" spans="1:51" ht="12.75">
      <c r="A26" s="1">
        <v>22</v>
      </c>
      <c r="B26" t="str">
        <f>+Cuestionario!B37</f>
        <v>La gente se ocupa personalmente por los demás, los apoya.</v>
      </c>
      <c r="C26" s="7" t="str">
        <f>+Captura!C32</f>
        <v>V</v>
      </c>
      <c r="D26" s="13">
        <f>IF(Captura!D32=Resumen!$C$26,1,0)</f>
        <v>0</v>
      </c>
      <c r="E26" s="13">
        <f>IF(Captura!E32=Resumen!$C$26,1,0)</f>
        <v>0</v>
      </c>
      <c r="F26" s="13">
        <f>IF(Captura!F32=Resumen!$C$26,1,0)</f>
        <v>0</v>
      </c>
      <c r="G26" s="13">
        <f>IF(Captura!G32=Resumen!$C$26,1,0)</f>
        <v>0</v>
      </c>
      <c r="H26" s="13">
        <f>IF(Captura!H32=Resumen!$C$26,1,0)</f>
        <v>0</v>
      </c>
      <c r="I26" s="13">
        <f>IF(Captura!I32=Resumen!$C$26,1,0)</f>
        <v>0</v>
      </c>
      <c r="J26" s="13">
        <f>IF(Captura!J32=Resumen!$C$26,1,0)</f>
        <v>0</v>
      </c>
      <c r="K26" s="13">
        <f>IF(Captura!K32=Resumen!$C$26,1,0)</f>
        <v>0</v>
      </c>
      <c r="L26" s="13">
        <f>IF(Captura!L32=Resumen!$C$26,1,0)</f>
        <v>0</v>
      </c>
      <c r="M26" s="13">
        <f>IF(Captura!M32=Resumen!$C$26,1,0)</f>
        <v>0</v>
      </c>
      <c r="N26" s="13">
        <f>IF(Captura!N32=Resumen!$C$26,1,0)</f>
        <v>0</v>
      </c>
      <c r="O26" s="13">
        <f>IF(Captura!O32=Resumen!$C$26,1,0)</f>
        <v>0</v>
      </c>
      <c r="P26" s="13">
        <f>IF(Captura!P32=Resumen!$C$26,1,0)</f>
        <v>0</v>
      </c>
      <c r="Q26" s="13">
        <f>IF(Captura!Q32=Resumen!$C$26,1,0)</f>
        <v>0</v>
      </c>
      <c r="R26" s="13">
        <f>IF(Captura!R32=Resumen!$C$26,1,0)</f>
        <v>0</v>
      </c>
      <c r="S26" s="13">
        <f>IF(Captura!S32=Resumen!$C$26,1,0)</f>
        <v>0</v>
      </c>
      <c r="T26" s="13">
        <f>IF(Captura!T32=Resumen!$C$26,1,0)</f>
        <v>0</v>
      </c>
      <c r="U26" s="13">
        <f>IF(Captura!U32=Resumen!$C$26,1,0)</f>
        <v>0</v>
      </c>
      <c r="V26" s="13">
        <f>IF(Captura!V32=Resumen!$C$26,1,0)</f>
        <v>0</v>
      </c>
      <c r="W26" s="13">
        <f>IF(Captura!W32=Resumen!$C$26,1,0)</f>
        <v>0</v>
      </c>
      <c r="X26" s="13">
        <f>IF(Captura!X32=Resumen!$C$26,1,0)</f>
        <v>0</v>
      </c>
      <c r="Y26" s="13">
        <f>IF(Captura!Y32=Resumen!$C$26,1,0)</f>
        <v>0</v>
      </c>
      <c r="Z26" s="13">
        <f>IF(Captura!Z32=Resumen!$C$26,1,0)</f>
        <v>0</v>
      </c>
      <c r="AA26" s="13">
        <f>IF(Captura!AA32=Resumen!$C$26,1,0)</f>
        <v>0</v>
      </c>
      <c r="AB26" s="13">
        <f>IF(Captura!AB32=Resumen!$C$26,1,0)</f>
        <v>0</v>
      </c>
      <c r="AC26" s="13">
        <f>IF(Captura!AC32=Resumen!$C$26,1,0)</f>
        <v>0</v>
      </c>
      <c r="AD26" s="13">
        <f>IF(Captura!AD32=Resumen!$C$26,1,0)</f>
        <v>0</v>
      </c>
      <c r="AE26" s="13">
        <f>IF(Captura!AE32=Resumen!$C$26,1,0)</f>
        <v>0</v>
      </c>
      <c r="AF26" s="13">
        <f>IF(Captura!AF32=Resumen!$C$26,1,0)</f>
        <v>0</v>
      </c>
      <c r="AG26" s="13">
        <f>IF(Captura!AG32=Resumen!$C$26,1,0)</f>
        <v>0</v>
      </c>
      <c r="AH26" s="13">
        <f>IF(Captura!AH32=Resumen!$C$26,1,0)</f>
        <v>0</v>
      </c>
      <c r="AI26" s="13">
        <f>IF(Captura!AI32=Resumen!$C$26,1,0)</f>
        <v>0</v>
      </c>
      <c r="AJ26" s="13">
        <f>IF(Captura!AJ32=Resumen!$C$26,1,0)</f>
        <v>0</v>
      </c>
      <c r="AK26" s="13">
        <f>IF(Captura!AK32=Resumen!$C$26,1,0)</f>
        <v>0</v>
      </c>
      <c r="AL26" s="13">
        <f>IF(Captura!AL32=Resumen!$C$26,1,0)</f>
        <v>0</v>
      </c>
      <c r="AM26" s="13">
        <f>IF(Captura!AM32=Resumen!$C$26,1,0)</f>
        <v>0</v>
      </c>
      <c r="AN26" s="13">
        <f>IF(Captura!AN32=Resumen!$C$26,1,0)</f>
        <v>0</v>
      </c>
      <c r="AO26" s="13">
        <f>IF(Captura!AO32=Resumen!$C$26,1,0)</f>
        <v>0</v>
      </c>
      <c r="AP26" s="13">
        <f>IF(Captura!AP32=Resumen!$C$26,1,0)</f>
        <v>0</v>
      </c>
      <c r="AQ26" s="13">
        <f>IF(Captura!AQ32=Resumen!$C$26,1,0)</f>
        <v>0</v>
      </c>
      <c r="AR26" s="13">
        <f>IF(Captura!AR32=Resumen!$C$26,1,0)</f>
        <v>0</v>
      </c>
      <c r="AS26" s="13">
        <f>IF(Captura!AS32=Resumen!$C$26,1,0)</f>
        <v>0</v>
      </c>
      <c r="AT26" s="13">
        <f>IF(Captura!AT32=Resumen!$C$26,1,0)</f>
        <v>0</v>
      </c>
      <c r="AU26" s="13">
        <f>IF(Captura!AU32=Resumen!$C$26,1,0)</f>
        <v>0</v>
      </c>
      <c r="AV26" s="13">
        <f>IF(Captura!AV32=Resumen!$C$26,1,0)</f>
        <v>0</v>
      </c>
      <c r="AW26" s="13">
        <f>IF(Captura!AW32=Resumen!$C$26,1,0)</f>
        <v>0</v>
      </c>
      <c r="AX26" s="13">
        <f>IF(Captura!AX32=Resumen!$C$26,1,0)</f>
        <v>0</v>
      </c>
      <c r="AY26" s="16">
        <f>IF(Captura!AY32=Resumen!$C$26,1,0)</f>
        <v>0</v>
      </c>
    </row>
    <row r="27" spans="1:51" ht="12.75">
      <c r="A27" s="1">
        <v>23</v>
      </c>
      <c r="B27" t="str">
        <f>+Cuestionario!B38</f>
        <v>Los jefes no alientan el espíritu critico de los subordinados.</v>
      </c>
      <c r="C27" s="7" t="str">
        <f>+Captura!C33</f>
        <v>F</v>
      </c>
      <c r="D27" s="13">
        <f>IF(Captura!D33=Resumen!$C$27,1,0)</f>
        <v>0</v>
      </c>
      <c r="E27" s="13">
        <f>IF(Captura!E33=Resumen!$C$27,1,0)</f>
        <v>0</v>
      </c>
      <c r="F27" s="13">
        <f>IF(Captura!F33=Resumen!$C$27,1,0)</f>
        <v>0</v>
      </c>
      <c r="G27" s="13">
        <f>IF(Captura!G33=Resumen!$C$27,1,0)</f>
        <v>0</v>
      </c>
      <c r="H27" s="13">
        <f>IF(Captura!H33=Resumen!$C$27,1,0)</f>
        <v>0</v>
      </c>
      <c r="I27" s="13">
        <f>IF(Captura!I33=Resumen!$C$27,1,0)</f>
        <v>0</v>
      </c>
      <c r="J27" s="13">
        <f>IF(Captura!J33=Resumen!$C$27,1,0)</f>
        <v>0</v>
      </c>
      <c r="K27" s="13">
        <f>IF(Captura!K33=Resumen!$C$27,1,0)</f>
        <v>0</v>
      </c>
      <c r="L27" s="13">
        <f>IF(Captura!L33=Resumen!$C$27,1,0)</f>
        <v>0</v>
      </c>
      <c r="M27" s="13">
        <f>IF(Captura!M33=Resumen!$C$27,1,0)</f>
        <v>0</v>
      </c>
      <c r="N27" s="13">
        <f>IF(Captura!N33=Resumen!$C$27,1,0)</f>
        <v>0</v>
      </c>
      <c r="O27" s="13">
        <f>IF(Captura!O33=Resumen!$C$27,1,0)</f>
        <v>0</v>
      </c>
      <c r="P27" s="13">
        <f>IF(Captura!P33=Resumen!$C$27,1,0)</f>
        <v>0</v>
      </c>
      <c r="Q27" s="13">
        <f>IF(Captura!Q33=Resumen!$C$27,1,0)</f>
        <v>0</v>
      </c>
      <c r="R27" s="13">
        <f>IF(Captura!R33=Resumen!$C$27,1,0)</f>
        <v>0</v>
      </c>
      <c r="S27" s="13">
        <f>IF(Captura!S33=Resumen!$C$27,1,0)</f>
        <v>0</v>
      </c>
      <c r="T27" s="13">
        <f>IF(Captura!T33=Resumen!$C$27,1,0)</f>
        <v>0</v>
      </c>
      <c r="U27" s="13">
        <f>IF(Captura!U33=Resumen!$C$27,1,0)</f>
        <v>0</v>
      </c>
      <c r="V27" s="13">
        <f>IF(Captura!V33=Resumen!$C$27,1,0)</f>
        <v>0</v>
      </c>
      <c r="W27" s="13">
        <f>IF(Captura!W33=Resumen!$C$27,1,0)</f>
        <v>0</v>
      </c>
      <c r="X27" s="13">
        <f>IF(Captura!X33=Resumen!$C$27,1,0)</f>
        <v>0</v>
      </c>
      <c r="Y27" s="13">
        <f>IF(Captura!Y33=Resumen!$C$27,1,0)</f>
        <v>0</v>
      </c>
      <c r="Z27" s="13">
        <f>IF(Captura!Z33=Resumen!$C$27,1,0)</f>
        <v>0</v>
      </c>
      <c r="AA27" s="13">
        <f>IF(Captura!AA33=Resumen!$C$27,1,0)</f>
        <v>0</v>
      </c>
      <c r="AB27" s="13">
        <f>IF(Captura!AB33=Resumen!$C$27,1,0)</f>
        <v>0</v>
      </c>
      <c r="AC27" s="13">
        <f>IF(Captura!AC33=Resumen!$C$27,1,0)</f>
        <v>0</v>
      </c>
      <c r="AD27" s="13">
        <f>IF(Captura!AD33=Resumen!$C$27,1,0)</f>
        <v>0</v>
      </c>
      <c r="AE27" s="13">
        <f>IF(Captura!AE33=Resumen!$C$27,1,0)</f>
        <v>0</v>
      </c>
      <c r="AF27" s="13">
        <f>IF(Captura!AF33=Resumen!$C$27,1,0)</f>
        <v>0</v>
      </c>
      <c r="AG27" s="13">
        <f>IF(Captura!AG33=Resumen!$C$27,1,0)</f>
        <v>0</v>
      </c>
      <c r="AH27" s="13">
        <f>IF(Captura!AH33=Resumen!$C$27,1,0)</f>
        <v>0</v>
      </c>
      <c r="AI27" s="13">
        <f>IF(Captura!AI33=Resumen!$C$27,1,0)</f>
        <v>0</v>
      </c>
      <c r="AJ27" s="13">
        <f>IF(Captura!AJ33=Resumen!$C$27,1,0)</f>
        <v>0</v>
      </c>
      <c r="AK27" s="13">
        <f>IF(Captura!AK33=Resumen!$C$27,1,0)</f>
        <v>0</v>
      </c>
      <c r="AL27" s="13">
        <f>IF(Captura!AL33=Resumen!$C$27,1,0)</f>
        <v>0</v>
      </c>
      <c r="AM27" s="13">
        <f>IF(Captura!AM33=Resumen!$C$27,1,0)</f>
        <v>0</v>
      </c>
      <c r="AN27" s="13">
        <f>IF(Captura!AN33=Resumen!$C$27,1,0)</f>
        <v>0</v>
      </c>
      <c r="AO27" s="13">
        <f>IF(Captura!AO33=Resumen!$C$27,1,0)</f>
        <v>0</v>
      </c>
      <c r="AP27" s="13">
        <f>IF(Captura!AP33=Resumen!$C$27,1,0)</f>
        <v>0</v>
      </c>
      <c r="AQ27" s="13">
        <f>IF(Captura!AQ33=Resumen!$C$27,1,0)</f>
        <v>0</v>
      </c>
      <c r="AR27" s="13">
        <f>IF(Captura!AR33=Resumen!$C$27,1,0)</f>
        <v>0</v>
      </c>
      <c r="AS27" s="13">
        <f>IF(Captura!AS33=Resumen!$C$27,1,0)</f>
        <v>0</v>
      </c>
      <c r="AT27" s="13">
        <f>IF(Captura!AT33=Resumen!$C$27,1,0)</f>
        <v>0</v>
      </c>
      <c r="AU27" s="13">
        <f>IF(Captura!AU33=Resumen!$C$27,1,0)</f>
        <v>0</v>
      </c>
      <c r="AV27" s="13">
        <f>IF(Captura!AV33=Resumen!$C$27,1,0)</f>
        <v>0</v>
      </c>
      <c r="AW27" s="13">
        <f>IF(Captura!AW33=Resumen!$C$27,1,0)</f>
        <v>0</v>
      </c>
      <c r="AX27" s="13">
        <f>IF(Captura!AX33=Resumen!$C$27,1,0)</f>
        <v>0</v>
      </c>
      <c r="AY27" s="16">
        <f>IF(Captura!AY33=Resumen!$C$27,1,0)</f>
        <v>0</v>
      </c>
    </row>
    <row r="28" spans="1:51" ht="12.75">
      <c r="A28" s="1">
        <v>24</v>
      </c>
      <c r="B28" t="str">
        <f>+Cuestionario!B39</f>
        <v>Se anima a los empleados para que tomen sus propias decisiones.</v>
      </c>
      <c r="C28" s="7" t="str">
        <f>+Captura!C34</f>
        <v>V</v>
      </c>
      <c r="D28" s="13">
        <f>IF(Captura!D34=Resumen!$C$28,1,0)</f>
        <v>0</v>
      </c>
      <c r="E28" s="13">
        <f>IF(Captura!E34=Resumen!$C$28,1,0)</f>
        <v>0</v>
      </c>
      <c r="F28" s="13">
        <f>IF(Captura!F34=Resumen!$C$28,1,0)</f>
        <v>0</v>
      </c>
      <c r="G28" s="13">
        <f>IF(Captura!G34=Resumen!$C$28,1,0)</f>
        <v>0</v>
      </c>
      <c r="H28" s="13">
        <f>IF(Captura!H34=Resumen!$C$28,1,0)</f>
        <v>0</v>
      </c>
      <c r="I28" s="13">
        <f>IF(Captura!I34=Resumen!$C$28,1,0)</f>
        <v>0</v>
      </c>
      <c r="J28" s="13">
        <f>IF(Captura!J34=Resumen!$C$28,1,0)</f>
        <v>0</v>
      </c>
      <c r="K28" s="13">
        <f>IF(Captura!K34=Resumen!$C$28,1,0)</f>
        <v>0</v>
      </c>
      <c r="L28" s="13">
        <f>IF(Captura!L34=Resumen!$C$28,1,0)</f>
        <v>0</v>
      </c>
      <c r="M28" s="13">
        <f>IF(Captura!M34=Resumen!$C$28,1,0)</f>
        <v>0</v>
      </c>
      <c r="N28" s="13">
        <f>IF(Captura!N34=Resumen!$C$28,1,0)</f>
        <v>0</v>
      </c>
      <c r="O28" s="13">
        <f>IF(Captura!O34=Resumen!$C$28,1,0)</f>
        <v>0</v>
      </c>
      <c r="P28" s="13">
        <f>IF(Captura!P34=Resumen!$C$28,1,0)</f>
        <v>0</v>
      </c>
      <c r="Q28" s="13">
        <f>IF(Captura!Q34=Resumen!$C$28,1,0)</f>
        <v>0</v>
      </c>
      <c r="R28" s="13">
        <f>IF(Captura!R34=Resumen!$C$28,1,0)</f>
        <v>0</v>
      </c>
      <c r="S28" s="13">
        <f>IF(Captura!S34=Resumen!$C$28,1,0)</f>
        <v>0</v>
      </c>
      <c r="T28" s="13">
        <f>IF(Captura!T34=Resumen!$C$28,1,0)</f>
        <v>0</v>
      </c>
      <c r="U28" s="13">
        <f>IF(Captura!U34=Resumen!$C$28,1,0)</f>
        <v>0</v>
      </c>
      <c r="V28" s="13">
        <f>IF(Captura!V34=Resumen!$C$28,1,0)</f>
        <v>0</v>
      </c>
      <c r="W28" s="13">
        <f>IF(Captura!W34=Resumen!$C$28,1,0)</f>
        <v>0</v>
      </c>
      <c r="X28" s="13">
        <f>IF(Captura!X34=Resumen!$C$28,1,0)</f>
        <v>0</v>
      </c>
      <c r="Y28" s="13">
        <f>IF(Captura!Y34=Resumen!$C$28,1,0)</f>
        <v>0</v>
      </c>
      <c r="Z28" s="13">
        <f>IF(Captura!Z34=Resumen!$C$28,1,0)</f>
        <v>0</v>
      </c>
      <c r="AA28" s="13">
        <f>IF(Captura!AA34=Resumen!$C$28,1,0)</f>
        <v>0</v>
      </c>
      <c r="AB28" s="13">
        <f>IF(Captura!AB34=Resumen!$C$28,1,0)</f>
        <v>0</v>
      </c>
      <c r="AC28" s="13">
        <f>IF(Captura!AC34=Resumen!$C$28,1,0)</f>
        <v>0</v>
      </c>
      <c r="AD28" s="13">
        <f>IF(Captura!AD34=Resumen!$C$28,1,0)</f>
        <v>0</v>
      </c>
      <c r="AE28" s="13">
        <f>IF(Captura!AE34=Resumen!$C$28,1,0)</f>
        <v>0</v>
      </c>
      <c r="AF28" s="13">
        <f>IF(Captura!AF34=Resumen!$C$28,1,0)</f>
        <v>0</v>
      </c>
      <c r="AG28" s="13">
        <f>IF(Captura!AG34=Resumen!$C$28,1,0)</f>
        <v>0</v>
      </c>
      <c r="AH28" s="13">
        <f>IF(Captura!AH34=Resumen!$C$28,1,0)</f>
        <v>0</v>
      </c>
      <c r="AI28" s="13">
        <f>IF(Captura!AI34=Resumen!$C$28,1,0)</f>
        <v>0</v>
      </c>
      <c r="AJ28" s="13">
        <f>IF(Captura!AJ34=Resumen!$C$28,1,0)</f>
        <v>0</v>
      </c>
      <c r="AK28" s="13">
        <f>IF(Captura!AK34=Resumen!$C$28,1,0)</f>
        <v>0</v>
      </c>
      <c r="AL28" s="13">
        <f>IF(Captura!AL34=Resumen!$C$28,1,0)</f>
        <v>0</v>
      </c>
      <c r="AM28" s="13">
        <f>IF(Captura!AM34=Resumen!$C$28,1,0)</f>
        <v>0</v>
      </c>
      <c r="AN28" s="13">
        <f>IF(Captura!AN34=Resumen!$C$28,1,0)</f>
        <v>0</v>
      </c>
      <c r="AO28" s="13">
        <f>IF(Captura!AO34=Resumen!$C$28,1,0)</f>
        <v>0</v>
      </c>
      <c r="AP28" s="13">
        <f>IF(Captura!AP34=Resumen!$C$28,1,0)</f>
        <v>0</v>
      </c>
      <c r="AQ28" s="13">
        <f>IF(Captura!AQ34=Resumen!$C$28,1,0)</f>
        <v>0</v>
      </c>
      <c r="AR28" s="13">
        <f>IF(Captura!AR34=Resumen!$C$28,1,0)</f>
        <v>0</v>
      </c>
      <c r="AS28" s="13">
        <f>IF(Captura!AS34=Resumen!$C$28,1,0)</f>
        <v>0</v>
      </c>
      <c r="AT28" s="13">
        <f>IF(Captura!AT34=Resumen!$C$28,1,0)</f>
        <v>0</v>
      </c>
      <c r="AU28" s="13">
        <f>IF(Captura!AU34=Resumen!$C$28,1,0)</f>
        <v>0</v>
      </c>
      <c r="AV28" s="13">
        <f>IF(Captura!AV34=Resumen!$C$28,1,0)</f>
        <v>0</v>
      </c>
      <c r="AW28" s="13">
        <f>IF(Captura!AW34=Resumen!$C$28,1,0)</f>
        <v>0</v>
      </c>
      <c r="AX28" s="13">
        <f>IF(Captura!AX34=Resumen!$C$28,1,0)</f>
        <v>0</v>
      </c>
      <c r="AY28" s="16">
        <f>IF(Captura!AY34=Resumen!$C$28,1,0)</f>
        <v>0</v>
      </c>
    </row>
    <row r="29" spans="1:51" ht="12.75">
      <c r="A29" s="1">
        <v>25</v>
      </c>
      <c r="B29" t="str">
        <f>+Cuestionario!B40</f>
        <v>Muy pocas veces las cosas se dejan para el otro dia.</v>
      </c>
      <c r="C29" s="7" t="str">
        <f>+Captura!C35</f>
        <v>V</v>
      </c>
      <c r="D29" s="13">
        <f>IF(Captura!D35=Resumen!$C$29,1,0)</f>
        <v>0</v>
      </c>
      <c r="E29" s="13">
        <f>IF(Captura!E35=Resumen!$C$29,1,0)</f>
        <v>0</v>
      </c>
      <c r="F29" s="13">
        <f>IF(Captura!F35=Resumen!$C$29,1,0)</f>
        <v>0</v>
      </c>
      <c r="G29" s="13">
        <f>IF(Captura!G35=Resumen!$C$29,1,0)</f>
        <v>0</v>
      </c>
      <c r="H29" s="13">
        <f>IF(Captura!H35=Resumen!$C$29,1,0)</f>
        <v>0</v>
      </c>
      <c r="I29" s="13">
        <f>IF(Captura!I35=Resumen!$C$29,1,0)</f>
        <v>0</v>
      </c>
      <c r="J29" s="13">
        <f>IF(Captura!J35=Resumen!$C$29,1,0)</f>
        <v>0</v>
      </c>
      <c r="K29" s="13">
        <f>IF(Captura!K35=Resumen!$C$29,1,0)</f>
        <v>0</v>
      </c>
      <c r="L29" s="13">
        <f>IF(Captura!L35=Resumen!$C$29,1,0)</f>
        <v>0</v>
      </c>
      <c r="M29" s="13">
        <f>IF(Captura!M35=Resumen!$C$29,1,0)</f>
        <v>0</v>
      </c>
      <c r="N29" s="13">
        <f>IF(Captura!N35=Resumen!$C$29,1,0)</f>
        <v>0</v>
      </c>
      <c r="O29" s="13">
        <f>IF(Captura!O35=Resumen!$C$29,1,0)</f>
        <v>0</v>
      </c>
      <c r="P29" s="13">
        <f>IF(Captura!P35=Resumen!$C$29,1,0)</f>
        <v>0</v>
      </c>
      <c r="Q29" s="13">
        <f>IF(Captura!Q35=Resumen!$C$29,1,0)</f>
        <v>0</v>
      </c>
      <c r="R29" s="13">
        <f>IF(Captura!R35=Resumen!$C$29,1,0)</f>
        <v>0</v>
      </c>
      <c r="S29" s="13">
        <f>IF(Captura!S35=Resumen!$C$29,1,0)</f>
        <v>0</v>
      </c>
      <c r="T29" s="13">
        <f>IF(Captura!T35=Resumen!$C$29,1,0)</f>
        <v>0</v>
      </c>
      <c r="U29" s="13">
        <f>IF(Captura!U35=Resumen!$C$29,1,0)</f>
        <v>0</v>
      </c>
      <c r="V29" s="13">
        <f>IF(Captura!V35=Resumen!$C$29,1,0)</f>
        <v>0</v>
      </c>
      <c r="W29" s="13">
        <f>IF(Captura!W35=Resumen!$C$29,1,0)</f>
        <v>0</v>
      </c>
      <c r="X29" s="13">
        <f>IF(Captura!X35=Resumen!$C$29,1,0)</f>
        <v>0</v>
      </c>
      <c r="Y29" s="13">
        <f>IF(Captura!Y35=Resumen!$C$29,1,0)</f>
        <v>0</v>
      </c>
      <c r="Z29" s="13">
        <f>IF(Captura!Z35=Resumen!$C$29,1,0)</f>
        <v>0</v>
      </c>
      <c r="AA29" s="13">
        <f>IF(Captura!AA35=Resumen!$C$29,1,0)</f>
        <v>0</v>
      </c>
      <c r="AB29" s="13">
        <f>IF(Captura!AB35=Resumen!$C$29,1,0)</f>
        <v>0</v>
      </c>
      <c r="AC29" s="13">
        <f>IF(Captura!AC35=Resumen!$C$29,1,0)</f>
        <v>0</v>
      </c>
      <c r="AD29" s="13">
        <f>IF(Captura!AD35=Resumen!$C$29,1,0)</f>
        <v>0</v>
      </c>
      <c r="AE29" s="13">
        <f>IF(Captura!AE35=Resumen!$C$29,1,0)</f>
        <v>0</v>
      </c>
      <c r="AF29" s="13">
        <f>IF(Captura!AF35=Resumen!$C$29,1,0)</f>
        <v>0</v>
      </c>
      <c r="AG29" s="13">
        <f>IF(Captura!AG35=Resumen!$C$29,1,0)</f>
        <v>0</v>
      </c>
      <c r="AH29" s="13">
        <f>IF(Captura!AH35=Resumen!$C$29,1,0)</f>
        <v>0</v>
      </c>
      <c r="AI29" s="13">
        <f>IF(Captura!AI35=Resumen!$C$29,1,0)</f>
        <v>0</v>
      </c>
      <c r="AJ29" s="13">
        <f>IF(Captura!AJ35=Resumen!$C$29,1,0)</f>
        <v>0</v>
      </c>
      <c r="AK29" s="13">
        <f>IF(Captura!AK35=Resumen!$C$29,1,0)</f>
        <v>0</v>
      </c>
      <c r="AL29" s="13">
        <f>IF(Captura!AL35=Resumen!$C$29,1,0)</f>
        <v>0</v>
      </c>
      <c r="AM29" s="13">
        <f>IF(Captura!AM35=Resumen!$C$29,1,0)</f>
        <v>0</v>
      </c>
      <c r="AN29" s="13">
        <f>IF(Captura!AN35=Resumen!$C$29,1,0)</f>
        <v>0</v>
      </c>
      <c r="AO29" s="13">
        <f>IF(Captura!AO35=Resumen!$C$29,1,0)</f>
        <v>0</v>
      </c>
      <c r="AP29" s="13">
        <f>IF(Captura!AP35=Resumen!$C$29,1,0)</f>
        <v>0</v>
      </c>
      <c r="AQ29" s="13">
        <f>IF(Captura!AQ35=Resumen!$C$29,1,0)</f>
        <v>0</v>
      </c>
      <c r="AR29" s="13">
        <f>IF(Captura!AR35=Resumen!$C$29,1,0)</f>
        <v>0</v>
      </c>
      <c r="AS29" s="13">
        <f>IF(Captura!AS35=Resumen!$C$29,1,0)</f>
        <v>0</v>
      </c>
      <c r="AT29" s="13">
        <f>IF(Captura!AT35=Resumen!$C$29,1,0)</f>
        <v>0</v>
      </c>
      <c r="AU29" s="13">
        <f>IF(Captura!AU35=Resumen!$C$29,1,0)</f>
        <v>0</v>
      </c>
      <c r="AV29" s="13">
        <f>IF(Captura!AV35=Resumen!$C$29,1,0)</f>
        <v>0</v>
      </c>
      <c r="AW29" s="13">
        <f>IF(Captura!AW35=Resumen!$C$29,1,0)</f>
        <v>0</v>
      </c>
      <c r="AX29" s="13">
        <f>IF(Captura!AX35=Resumen!$C$29,1,0)</f>
        <v>0</v>
      </c>
      <c r="AY29" s="16">
        <f>IF(Captura!AY35=Resumen!$C$29,1,0)</f>
        <v>0</v>
      </c>
    </row>
    <row r="30" spans="1:51" ht="12.75">
      <c r="A30" s="1">
        <v>26</v>
      </c>
      <c r="B30" t="str">
        <f>+Cuestionario!B41</f>
        <v>La gente no tiene oportunidad para relajarse o tener un pequeño descanso.</v>
      </c>
      <c r="C30" s="7" t="str">
        <f>+Captura!C36</f>
        <v>V</v>
      </c>
      <c r="D30" s="13">
        <f>IF(Captura!D36=Resumen!$C$30,1,0)</f>
        <v>0</v>
      </c>
      <c r="E30" s="13">
        <f>IF(Captura!E36=Resumen!$C$30,1,0)</f>
        <v>0</v>
      </c>
      <c r="F30" s="13">
        <f>IF(Captura!F36=Resumen!$C$30,1,0)</f>
        <v>0</v>
      </c>
      <c r="G30" s="13">
        <f>IF(Captura!G36=Resumen!$C$30,1,0)</f>
        <v>0</v>
      </c>
      <c r="H30" s="13">
        <f>IF(Captura!H36=Resumen!$C$30,1,0)</f>
        <v>0</v>
      </c>
      <c r="I30" s="13">
        <f>IF(Captura!I36=Resumen!$C$30,1,0)</f>
        <v>0</v>
      </c>
      <c r="J30" s="13">
        <f>IF(Captura!J36=Resumen!$C$30,1,0)</f>
        <v>0</v>
      </c>
      <c r="K30" s="13">
        <f>IF(Captura!K36=Resumen!$C$30,1,0)</f>
        <v>0</v>
      </c>
      <c r="L30" s="13">
        <f>IF(Captura!L36=Resumen!$C$30,1,0)</f>
        <v>0</v>
      </c>
      <c r="M30" s="13">
        <f>IF(Captura!M36=Resumen!$C$30,1,0)</f>
        <v>0</v>
      </c>
      <c r="N30" s="13">
        <f>IF(Captura!N36=Resumen!$C$30,1,0)</f>
        <v>0</v>
      </c>
      <c r="O30" s="13">
        <f>IF(Captura!O36=Resumen!$C$30,1,0)</f>
        <v>0</v>
      </c>
      <c r="P30" s="13">
        <f>IF(Captura!P36=Resumen!$C$30,1,0)</f>
        <v>0</v>
      </c>
      <c r="Q30" s="13">
        <f>IF(Captura!Q36=Resumen!$C$30,1,0)</f>
        <v>0</v>
      </c>
      <c r="R30" s="13">
        <f>IF(Captura!R36=Resumen!$C$30,1,0)</f>
        <v>0</v>
      </c>
      <c r="S30" s="13">
        <f>IF(Captura!S36=Resumen!$C$30,1,0)</f>
        <v>0</v>
      </c>
      <c r="T30" s="13">
        <f>IF(Captura!T36=Resumen!$C$30,1,0)</f>
        <v>0</v>
      </c>
      <c r="U30" s="13">
        <f>IF(Captura!U36=Resumen!$C$30,1,0)</f>
        <v>0</v>
      </c>
      <c r="V30" s="13">
        <f>IF(Captura!V36=Resumen!$C$30,1,0)</f>
        <v>0</v>
      </c>
      <c r="W30" s="13">
        <f>IF(Captura!W36=Resumen!$C$30,1,0)</f>
        <v>0</v>
      </c>
      <c r="X30" s="13">
        <f>IF(Captura!X36=Resumen!$C$30,1,0)</f>
        <v>0</v>
      </c>
      <c r="Y30" s="13">
        <f>IF(Captura!Y36=Resumen!$C$30,1,0)</f>
        <v>0</v>
      </c>
      <c r="Z30" s="13">
        <f>IF(Captura!Z36=Resumen!$C$30,1,0)</f>
        <v>0</v>
      </c>
      <c r="AA30" s="13">
        <f>IF(Captura!AA36=Resumen!$C$30,1,0)</f>
        <v>0</v>
      </c>
      <c r="AB30" s="13">
        <f>IF(Captura!AB36=Resumen!$C$30,1,0)</f>
        <v>0</v>
      </c>
      <c r="AC30" s="13">
        <f>IF(Captura!AC36=Resumen!$C$30,1,0)</f>
        <v>0</v>
      </c>
      <c r="AD30" s="13">
        <f>IF(Captura!AD36=Resumen!$C$30,1,0)</f>
        <v>0</v>
      </c>
      <c r="AE30" s="13">
        <f>IF(Captura!AE36=Resumen!$C$30,1,0)</f>
        <v>0</v>
      </c>
      <c r="AF30" s="13">
        <f>IF(Captura!AF36=Resumen!$C$30,1,0)</f>
        <v>0</v>
      </c>
      <c r="AG30" s="13">
        <f>IF(Captura!AG36=Resumen!$C$30,1,0)</f>
        <v>0</v>
      </c>
      <c r="AH30" s="13">
        <f>IF(Captura!AH36=Resumen!$C$30,1,0)</f>
        <v>0</v>
      </c>
      <c r="AI30" s="13">
        <f>IF(Captura!AI36=Resumen!$C$30,1,0)</f>
        <v>0</v>
      </c>
      <c r="AJ30" s="13">
        <f>IF(Captura!AJ36=Resumen!$C$30,1,0)</f>
        <v>0</v>
      </c>
      <c r="AK30" s="13">
        <f>IF(Captura!AK36=Resumen!$C$30,1,0)</f>
        <v>0</v>
      </c>
      <c r="AL30" s="13">
        <f>IF(Captura!AL36=Resumen!$C$30,1,0)</f>
        <v>0</v>
      </c>
      <c r="AM30" s="13">
        <f>IF(Captura!AM36=Resumen!$C$30,1,0)</f>
        <v>0</v>
      </c>
      <c r="AN30" s="13">
        <f>IF(Captura!AN36=Resumen!$C$30,1,0)</f>
        <v>0</v>
      </c>
      <c r="AO30" s="13">
        <f>IF(Captura!AO36=Resumen!$C$30,1,0)</f>
        <v>0</v>
      </c>
      <c r="AP30" s="13">
        <f>IF(Captura!AP36=Resumen!$C$30,1,0)</f>
        <v>0</v>
      </c>
      <c r="AQ30" s="13">
        <f>IF(Captura!AQ36=Resumen!$C$30,1,0)</f>
        <v>0</v>
      </c>
      <c r="AR30" s="13">
        <f>IF(Captura!AR36=Resumen!$C$30,1,0)</f>
        <v>0</v>
      </c>
      <c r="AS30" s="13">
        <f>IF(Captura!AS36=Resumen!$C$30,1,0)</f>
        <v>0</v>
      </c>
      <c r="AT30" s="13">
        <f>IF(Captura!AT36=Resumen!$C$30,1,0)</f>
        <v>0</v>
      </c>
      <c r="AU30" s="13">
        <f>IF(Captura!AU36=Resumen!$C$30,1,0)</f>
        <v>0</v>
      </c>
      <c r="AV30" s="13">
        <f>IF(Captura!AV36=Resumen!$C$30,1,0)</f>
        <v>0</v>
      </c>
      <c r="AW30" s="13">
        <f>IF(Captura!AW36=Resumen!$C$30,1,0)</f>
        <v>0</v>
      </c>
      <c r="AX30" s="13">
        <f>IF(Captura!AX36=Resumen!$C$30,1,0)</f>
        <v>0</v>
      </c>
      <c r="AY30" s="16">
        <f>IF(Captura!AY36=Resumen!$C$30,1,0)</f>
        <v>0</v>
      </c>
    </row>
    <row r="31" spans="1:51" ht="12.75">
      <c r="A31" s="1">
        <v>27</v>
      </c>
      <c r="B31" t="str">
        <f>+Cuestionario!B42</f>
        <v>Las reglas y normas no son claras, son bastante vagas y ambiguas.</v>
      </c>
      <c r="C31" s="7" t="str">
        <f>+Captura!C37</f>
        <v>F</v>
      </c>
      <c r="D31" s="13">
        <f>IF(Captura!D37=Resumen!$C$31,1,0)</f>
        <v>0</v>
      </c>
      <c r="E31" s="13">
        <f>IF(Captura!E37=Resumen!$C$31,1,0)</f>
        <v>0</v>
      </c>
      <c r="F31" s="13">
        <f>IF(Captura!F37=Resumen!$C$31,1,0)</f>
        <v>0</v>
      </c>
      <c r="G31" s="13">
        <f>IF(Captura!G37=Resumen!$C$31,1,0)</f>
        <v>0</v>
      </c>
      <c r="H31" s="13">
        <f>IF(Captura!H37=Resumen!$C$31,1,0)</f>
        <v>0</v>
      </c>
      <c r="I31" s="13">
        <f>IF(Captura!I37=Resumen!$C$31,1,0)</f>
        <v>0</v>
      </c>
      <c r="J31" s="13">
        <f>IF(Captura!J37=Resumen!$C$31,1,0)</f>
        <v>0</v>
      </c>
      <c r="K31" s="13">
        <f>IF(Captura!K37=Resumen!$C$31,1,0)</f>
        <v>0</v>
      </c>
      <c r="L31" s="13">
        <f>IF(Captura!L37=Resumen!$C$31,1,0)</f>
        <v>0</v>
      </c>
      <c r="M31" s="13">
        <f>IF(Captura!M37=Resumen!$C$31,1,0)</f>
        <v>0</v>
      </c>
      <c r="N31" s="13">
        <f>IF(Captura!N37=Resumen!$C$31,1,0)</f>
        <v>0</v>
      </c>
      <c r="O31" s="13">
        <f>IF(Captura!O37=Resumen!$C$31,1,0)</f>
        <v>0</v>
      </c>
      <c r="P31" s="13">
        <f>IF(Captura!P37=Resumen!$C$31,1,0)</f>
        <v>0</v>
      </c>
      <c r="Q31" s="13">
        <f>IF(Captura!Q37=Resumen!$C$31,1,0)</f>
        <v>0</v>
      </c>
      <c r="R31" s="13">
        <f>IF(Captura!R37=Resumen!$C$31,1,0)</f>
        <v>0</v>
      </c>
      <c r="S31" s="13">
        <f>IF(Captura!S37=Resumen!$C$31,1,0)</f>
        <v>0</v>
      </c>
      <c r="T31" s="13">
        <f>IF(Captura!T37=Resumen!$C$31,1,0)</f>
        <v>0</v>
      </c>
      <c r="U31" s="13">
        <f>IF(Captura!U37=Resumen!$C$31,1,0)</f>
        <v>0</v>
      </c>
      <c r="V31" s="13">
        <f>IF(Captura!V37=Resumen!$C$31,1,0)</f>
        <v>0</v>
      </c>
      <c r="W31" s="13">
        <f>IF(Captura!W37=Resumen!$C$31,1,0)</f>
        <v>0</v>
      </c>
      <c r="X31" s="13">
        <f>IF(Captura!X37=Resumen!$C$31,1,0)</f>
        <v>0</v>
      </c>
      <c r="Y31" s="13">
        <f>IF(Captura!Y37=Resumen!$C$31,1,0)</f>
        <v>0</v>
      </c>
      <c r="Z31" s="13">
        <f>IF(Captura!Z37=Resumen!$C$31,1,0)</f>
        <v>0</v>
      </c>
      <c r="AA31" s="13">
        <f>IF(Captura!AA37=Resumen!$C$31,1,0)</f>
        <v>0</v>
      </c>
      <c r="AB31" s="13">
        <f>IF(Captura!AB37=Resumen!$C$31,1,0)</f>
        <v>0</v>
      </c>
      <c r="AC31" s="13">
        <f>IF(Captura!AC37=Resumen!$C$31,1,0)</f>
        <v>0</v>
      </c>
      <c r="AD31" s="13">
        <f>IF(Captura!AD37=Resumen!$C$31,1,0)</f>
        <v>0</v>
      </c>
      <c r="AE31" s="13">
        <f>IF(Captura!AE37=Resumen!$C$31,1,0)</f>
        <v>0</v>
      </c>
      <c r="AF31" s="13">
        <f>IF(Captura!AF37=Resumen!$C$31,1,0)</f>
        <v>0</v>
      </c>
      <c r="AG31" s="13">
        <f>IF(Captura!AG37=Resumen!$C$31,1,0)</f>
        <v>0</v>
      </c>
      <c r="AH31" s="13">
        <f>IF(Captura!AH37=Resumen!$C$31,1,0)</f>
        <v>0</v>
      </c>
      <c r="AI31" s="13">
        <f>IF(Captura!AI37=Resumen!$C$31,1,0)</f>
        <v>0</v>
      </c>
      <c r="AJ31" s="13">
        <f>IF(Captura!AJ37=Resumen!$C$31,1,0)</f>
        <v>0</v>
      </c>
      <c r="AK31" s="13">
        <f>IF(Captura!AK37=Resumen!$C$31,1,0)</f>
        <v>0</v>
      </c>
      <c r="AL31" s="13">
        <f>IF(Captura!AL37=Resumen!$C$31,1,0)</f>
        <v>0</v>
      </c>
      <c r="AM31" s="13">
        <f>IF(Captura!AM37=Resumen!$C$31,1,0)</f>
        <v>0</v>
      </c>
      <c r="AN31" s="13">
        <f>IF(Captura!AN37=Resumen!$C$31,1,0)</f>
        <v>0</v>
      </c>
      <c r="AO31" s="13">
        <f>IF(Captura!AO37=Resumen!$C$31,1,0)</f>
        <v>0</v>
      </c>
      <c r="AP31" s="13">
        <f>IF(Captura!AP37=Resumen!$C$31,1,0)</f>
        <v>0</v>
      </c>
      <c r="AQ31" s="13">
        <f>IF(Captura!AQ37=Resumen!$C$31,1,0)</f>
        <v>0</v>
      </c>
      <c r="AR31" s="13">
        <f>IF(Captura!AR37=Resumen!$C$31,1,0)</f>
        <v>0</v>
      </c>
      <c r="AS31" s="13">
        <f>IF(Captura!AS37=Resumen!$C$31,1,0)</f>
        <v>0</v>
      </c>
      <c r="AT31" s="13">
        <f>IF(Captura!AT37=Resumen!$C$31,1,0)</f>
        <v>0</v>
      </c>
      <c r="AU31" s="13">
        <f>IF(Captura!AU37=Resumen!$C$31,1,0)</f>
        <v>0</v>
      </c>
      <c r="AV31" s="13">
        <f>IF(Captura!AV37=Resumen!$C$31,1,0)</f>
        <v>0</v>
      </c>
      <c r="AW31" s="13">
        <f>IF(Captura!AW37=Resumen!$C$31,1,0)</f>
        <v>0</v>
      </c>
      <c r="AX31" s="13">
        <f>IF(Captura!AX37=Resumen!$C$31,1,0)</f>
        <v>0</v>
      </c>
      <c r="AY31" s="16">
        <f>IF(Captura!AY37=Resumen!$C$31,1,0)</f>
        <v>0</v>
      </c>
    </row>
    <row r="32" spans="1:51" ht="12.75">
      <c r="A32" s="1">
        <v>28</v>
      </c>
      <c r="B32" t="str">
        <f>+Cuestionario!B43</f>
        <v>Se espera que la gente haga su trabajo siguiendo unas reglas establecidas.</v>
      </c>
      <c r="C32" s="7" t="str">
        <f>+Captura!C38</f>
        <v>V</v>
      </c>
      <c r="D32" s="13">
        <f>IF(Captura!D38=Resumen!$C$32,1,0)</f>
        <v>0</v>
      </c>
      <c r="E32" s="13">
        <f>IF(Captura!E38=Resumen!$C$32,1,0)</f>
        <v>0</v>
      </c>
      <c r="F32" s="13">
        <f>IF(Captura!F38=Resumen!$C$32,1,0)</f>
        <v>0</v>
      </c>
      <c r="G32" s="13">
        <f>IF(Captura!G38=Resumen!$C$32,1,0)</f>
        <v>0</v>
      </c>
      <c r="H32" s="13">
        <f>IF(Captura!H38=Resumen!$C$32,1,0)</f>
        <v>0</v>
      </c>
      <c r="I32" s="13">
        <f>IF(Captura!I38=Resumen!$C$32,1,0)</f>
        <v>0</v>
      </c>
      <c r="J32" s="13">
        <f>IF(Captura!J38=Resumen!$C$32,1,0)</f>
        <v>0</v>
      </c>
      <c r="K32" s="13">
        <f>IF(Captura!K38=Resumen!$C$32,1,0)</f>
        <v>0</v>
      </c>
      <c r="L32" s="13">
        <f>IF(Captura!L38=Resumen!$C$32,1,0)</f>
        <v>0</v>
      </c>
      <c r="M32" s="13">
        <f>IF(Captura!M38=Resumen!$C$32,1,0)</f>
        <v>0</v>
      </c>
      <c r="N32" s="13">
        <f>IF(Captura!N38=Resumen!$C$32,1,0)</f>
        <v>0</v>
      </c>
      <c r="O32" s="13">
        <f>IF(Captura!O38=Resumen!$C$32,1,0)</f>
        <v>0</v>
      </c>
      <c r="P32" s="13">
        <f>IF(Captura!P38=Resumen!$C$32,1,0)</f>
        <v>0</v>
      </c>
      <c r="Q32" s="13">
        <f>IF(Captura!Q38=Resumen!$C$32,1,0)</f>
        <v>0</v>
      </c>
      <c r="R32" s="13">
        <f>IF(Captura!R38=Resumen!$C$32,1,0)</f>
        <v>0</v>
      </c>
      <c r="S32" s="13">
        <f>IF(Captura!S38=Resumen!$C$32,1,0)</f>
        <v>0</v>
      </c>
      <c r="T32" s="13">
        <f>IF(Captura!T38=Resumen!$C$32,1,0)</f>
        <v>0</v>
      </c>
      <c r="U32" s="13">
        <f>IF(Captura!U38=Resumen!$C$32,1,0)</f>
        <v>0</v>
      </c>
      <c r="V32" s="13">
        <f>IF(Captura!V38=Resumen!$C$32,1,0)</f>
        <v>0</v>
      </c>
      <c r="W32" s="13">
        <f>IF(Captura!W38=Resumen!$C$32,1,0)</f>
        <v>0</v>
      </c>
      <c r="X32" s="13">
        <f>IF(Captura!X38=Resumen!$C$32,1,0)</f>
        <v>0</v>
      </c>
      <c r="Y32" s="13">
        <f>IF(Captura!Y38=Resumen!$C$32,1,0)</f>
        <v>0</v>
      </c>
      <c r="Z32" s="13">
        <f>IF(Captura!Z38=Resumen!$C$32,1,0)</f>
        <v>0</v>
      </c>
      <c r="AA32" s="13">
        <f>IF(Captura!AA38=Resumen!$C$32,1,0)</f>
        <v>0</v>
      </c>
      <c r="AB32" s="13">
        <f>IF(Captura!AB38=Resumen!$C$32,1,0)</f>
        <v>0</v>
      </c>
      <c r="AC32" s="13">
        <f>IF(Captura!AC38=Resumen!$C$32,1,0)</f>
        <v>0</v>
      </c>
      <c r="AD32" s="13">
        <f>IF(Captura!AD38=Resumen!$C$32,1,0)</f>
        <v>0</v>
      </c>
      <c r="AE32" s="13">
        <f>IF(Captura!AE38=Resumen!$C$32,1,0)</f>
        <v>0</v>
      </c>
      <c r="AF32" s="13">
        <f>IF(Captura!AF38=Resumen!$C$32,1,0)</f>
        <v>0</v>
      </c>
      <c r="AG32" s="13">
        <f>IF(Captura!AG38=Resumen!$C$32,1,0)</f>
        <v>0</v>
      </c>
      <c r="AH32" s="13">
        <f>IF(Captura!AH38=Resumen!$C$32,1,0)</f>
        <v>0</v>
      </c>
      <c r="AI32" s="13">
        <f>IF(Captura!AI38=Resumen!$C$32,1,0)</f>
        <v>0</v>
      </c>
      <c r="AJ32" s="13">
        <f>IF(Captura!AJ38=Resumen!$C$32,1,0)</f>
        <v>0</v>
      </c>
      <c r="AK32" s="13">
        <f>IF(Captura!AK38=Resumen!$C$32,1,0)</f>
        <v>0</v>
      </c>
      <c r="AL32" s="13">
        <f>IF(Captura!AL38=Resumen!$C$32,1,0)</f>
        <v>0</v>
      </c>
      <c r="AM32" s="13">
        <f>IF(Captura!AM38=Resumen!$C$32,1,0)</f>
        <v>0</v>
      </c>
      <c r="AN32" s="13">
        <f>IF(Captura!AN38=Resumen!$C$32,1,0)</f>
        <v>0</v>
      </c>
      <c r="AO32" s="13">
        <f>IF(Captura!AO38=Resumen!$C$32,1,0)</f>
        <v>0</v>
      </c>
      <c r="AP32" s="13">
        <f>IF(Captura!AP38=Resumen!$C$32,1,0)</f>
        <v>0</v>
      </c>
      <c r="AQ32" s="13">
        <f>IF(Captura!AQ38=Resumen!$C$32,1,0)</f>
        <v>0</v>
      </c>
      <c r="AR32" s="13">
        <f>IF(Captura!AR38=Resumen!$C$32,1,0)</f>
        <v>0</v>
      </c>
      <c r="AS32" s="13">
        <f>IF(Captura!AS38=Resumen!$C$32,1,0)</f>
        <v>0</v>
      </c>
      <c r="AT32" s="13">
        <f>IF(Captura!AT38=Resumen!$C$32,1,0)</f>
        <v>0</v>
      </c>
      <c r="AU32" s="13">
        <f>IF(Captura!AU38=Resumen!$C$32,1,0)</f>
        <v>0</v>
      </c>
      <c r="AV32" s="13">
        <f>IF(Captura!AV38=Resumen!$C$32,1,0)</f>
        <v>0</v>
      </c>
      <c r="AW32" s="13">
        <f>IF(Captura!AW38=Resumen!$C$32,1,0)</f>
        <v>0</v>
      </c>
      <c r="AX32" s="13">
        <f>IF(Captura!AX38=Resumen!$C$32,1,0)</f>
        <v>0</v>
      </c>
      <c r="AY32" s="16">
        <f>IF(Captura!AY38=Resumen!$C$32,1,0)</f>
        <v>0</v>
      </c>
    </row>
    <row r="33" spans="1:51" ht="12.75">
      <c r="A33" s="1">
        <v>29</v>
      </c>
      <c r="B33" t="str">
        <f>+Cuestionario!B44</f>
        <v>Esta empresa seria una de las primeras en ensayar nuevas ideas.</v>
      </c>
      <c r="C33" s="7" t="str">
        <f>+Captura!C39</f>
        <v>V</v>
      </c>
      <c r="D33" s="13">
        <f>IF(Captura!D39=Resumen!$C$33,1,0)</f>
        <v>0</v>
      </c>
      <c r="E33" s="13">
        <f>IF(Captura!E39=Resumen!$C$33,1,0)</f>
        <v>0</v>
      </c>
      <c r="F33" s="13">
        <f>IF(Captura!F39=Resumen!$C$33,1,0)</f>
        <v>0</v>
      </c>
      <c r="G33" s="13">
        <f>IF(Captura!G39=Resumen!$C$33,1,0)</f>
        <v>0</v>
      </c>
      <c r="H33" s="13">
        <f>IF(Captura!H39=Resumen!$C$33,1,0)</f>
        <v>0</v>
      </c>
      <c r="I33" s="13">
        <f>IF(Captura!I39=Resumen!$C$33,1,0)</f>
        <v>0</v>
      </c>
      <c r="J33" s="13">
        <f>IF(Captura!J39=Resumen!$C$33,1,0)</f>
        <v>0</v>
      </c>
      <c r="K33" s="13">
        <f>IF(Captura!K39=Resumen!$C$33,1,0)</f>
        <v>0</v>
      </c>
      <c r="L33" s="13">
        <f>IF(Captura!L39=Resumen!$C$33,1,0)</f>
        <v>0</v>
      </c>
      <c r="M33" s="13">
        <f>IF(Captura!M39=Resumen!$C$33,1,0)</f>
        <v>0</v>
      </c>
      <c r="N33" s="13">
        <f>IF(Captura!N39=Resumen!$C$33,1,0)</f>
        <v>0</v>
      </c>
      <c r="O33" s="13">
        <f>IF(Captura!O39=Resumen!$C$33,1,0)</f>
        <v>0</v>
      </c>
      <c r="P33" s="13">
        <f>IF(Captura!P39=Resumen!$C$33,1,0)</f>
        <v>0</v>
      </c>
      <c r="Q33" s="13">
        <f>IF(Captura!Q39=Resumen!$C$33,1,0)</f>
        <v>0</v>
      </c>
      <c r="R33" s="13">
        <f>IF(Captura!R39=Resumen!$C$33,1,0)</f>
        <v>0</v>
      </c>
      <c r="S33" s="13">
        <f>IF(Captura!S39=Resumen!$C$33,1,0)</f>
        <v>0</v>
      </c>
      <c r="T33" s="13">
        <f>IF(Captura!T39=Resumen!$C$33,1,0)</f>
        <v>0</v>
      </c>
      <c r="U33" s="13">
        <f>IF(Captura!U39=Resumen!$C$33,1,0)</f>
        <v>0</v>
      </c>
      <c r="V33" s="13">
        <f>IF(Captura!V39=Resumen!$C$33,1,0)</f>
        <v>0</v>
      </c>
      <c r="W33" s="13">
        <f>IF(Captura!W39=Resumen!$C$33,1,0)</f>
        <v>0</v>
      </c>
      <c r="X33" s="13">
        <f>IF(Captura!X39=Resumen!$C$33,1,0)</f>
        <v>0</v>
      </c>
      <c r="Y33" s="13">
        <f>IF(Captura!Y39=Resumen!$C$33,1,0)</f>
        <v>0</v>
      </c>
      <c r="Z33" s="13">
        <f>IF(Captura!Z39=Resumen!$C$33,1,0)</f>
        <v>0</v>
      </c>
      <c r="AA33" s="13">
        <f>IF(Captura!AA39=Resumen!$C$33,1,0)</f>
        <v>0</v>
      </c>
      <c r="AB33" s="13">
        <f>IF(Captura!AB39=Resumen!$C$33,1,0)</f>
        <v>0</v>
      </c>
      <c r="AC33" s="13">
        <f>IF(Captura!AC39=Resumen!$C$33,1,0)</f>
        <v>0</v>
      </c>
      <c r="AD33" s="13">
        <f>IF(Captura!AD39=Resumen!$C$33,1,0)</f>
        <v>0</v>
      </c>
      <c r="AE33" s="13">
        <f>IF(Captura!AE39=Resumen!$C$33,1,0)</f>
        <v>0</v>
      </c>
      <c r="AF33" s="13">
        <f>IF(Captura!AF39=Resumen!$C$33,1,0)</f>
        <v>0</v>
      </c>
      <c r="AG33" s="13">
        <f>IF(Captura!AG39=Resumen!$C$33,1,0)</f>
        <v>0</v>
      </c>
      <c r="AH33" s="13">
        <f>IF(Captura!AH39=Resumen!$C$33,1,0)</f>
        <v>0</v>
      </c>
      <c r="AI33" s="13">
        <f>IF(Captura!AI39=Resumen!$C$33,1,0)</f>
        <v>0</v>
      </c>
      <c r="AJ33" s="13">
        <f>IF(Captura!AJ39=Resumen!$C$33,1,0)</f>
        <v>0</v>
      </c>
      <c r="AK33" s="13">
        <f>IF(Captura!AK39=Resumen!$C$33,1,0)</f>
        <v>0</v>
      </c>
      <c r="AL33" s="13">
        <f>IF(Captura!AL39=Resumen!$C$33,1,0)</f>
        <v>0</v>
      </c>
      <c r="AM33" s="13">
        <f>IF(Captura!AM39=Resumen!$C$33,1,0)</f>
        <v>0</v>
      </c>
      <c r="AN33" s="13">
        <f>IF(Captura!AN39=Resumen!$C$33,1,0)</f>
        <v>0</v>
      </c>
      <c r="AO33" s="13">
        <f>IF(Captura!AO39=Resumen!$C$33,1,0)</f>
        <v>0</v>
      </c>
      <c r="AP33" s="13">
        <f>IF(Captura!AP39=Resumen!$C$33,1,0)</f>
        <v>0</v>
      </c>
      <c r="AQ33" s="13">
        <f>IF(Captura!AQ39=Resumen!$C$33,1,0)</f>
        <v>0</v>
      </c>
      <c r="AR33" s="13">
        <f>IF(Captura!AR39=Resumen!$C$33,1,0)</f>
        <v>0</v>
      </c>
      <c r="AS33" s="13">
        <f>IF(Captura!AS39=Resumen!$C$33,1,0)</f>
        <v>0</v>
      </c>
      <c r="AT33" s="13">
        <f>IF(Captura!AT39=Resumen!$C$33,1,0)</f>
        <v>0</v>
      </c>
      <c r="AU33" s="13">
        <f>IF(Captura!AU39=Resumen!$C$33,1,0)</f>
        <v>0</v>
      </c>
      <c r="AV33" s="13">
        <f>IF(Captura!AV39=Resumen!$C$33,1,0)</f>
        <v>0</v>
      </c>
      <c r="AW33" s="13">
        <f>IF(Captura!AW39=Resumen!$C$33,1,0)</f>
        <v>0</v>
      </c>
      <c r="AX33" s="13">
        <f>IF(Captura!AX39=Resumen!$C$33,1,0)</f>
        <v>0</v>
      </c>
      <c r="AY33" s="16">
        <f>IF(Captura!AY39=Resumen!$C$33,1,0)</f>
        <v>0</v>
      </c>
    </row>
    <row r="34" spans="1:51" ht="12.75">
      <c r="A34" s="1">
        <v>30</v>
      </c>
      <c r="B34" t="str">
        <f>+Cuestionario!B45</f>
        <v>El lugar de trabajo esta terriblemente abarrotado de gente.</v>
      </c>
      <c r="C34" s="7" t="str">
        <f>+Captura!C40</f>
        <v>F</v>
      </c>
      <c r="D34" s="13">
        <f>IF(Captura!D40=Resumen!$C$34,1,0)</f>
        <v>0</v>
      </c>
      <c r="E34" s="13">
        <f>IF(Captura!E40=Resumen!$C$34,1,0)</f>
        <v>0</v>
      </c>
      <c r="F34" s="13">
        <f>IF(Captura!F40=Resumen!$C$34,1,0)</f>
        <v>0</v>
      </c>
      <c r="G34" s="13">
        <f>IF(Captura!G40=Resumen!$C$34,1,0)</f>
        <v>0</v>
      </c>
      <c r="H34" s="13">
        <f>IF(Captura!H40=Resumen!$C$34,1,0)</f>
        <v>0</v>
      </c>
      <c r="I34" s="13">
        <f>IF(Captura!I40=Resumen!$C$34,1,0)</f>
        <v>0</v>
      </c>
      <c r="J34" s="13">
        <f>IF(Captura!J40=Resumen!$C$34,1,0)</f>
        <v>0</v>
      </c>
      <c r="K34" s="13">
        <f>IF(Captura!K40=Resumen!$C$34,1,0)</f>
        <v>0</v>
      </c>
      <c r="L34" s="13">
        <f>IF(Captura!L40=Resumen!$C$34,1,0)</f>
        <v>0</v>
      </c>
      <c r="M34" s="13">
        <f>IF(Captura!M40=Resumen!$C$34,1,0)</f>
        <v>0</v>
      </c>
      <c r="N34" s="13">
        <f>IF(Captura!N40=Resumen!$C$34,1,0)</f>
        <v>0</v>
      </c>
      <c r="O34" s="13">
        <f>IF(Captura!O40=Resumen!$C$34,1,0)</f>
        <v>0</v>
      </c>
      <c r="P34" s="13">
        <f>IF(Captura!P40=Resumen!$C$34,1,0)</f>
        <v>0</v>
      </c>
      <c r="Q34" s="13">
        <f>IF(Captura!Q40=Resumen!$C$34,1,0)</f>
        <v>0</v>
      </c>
      <c r="R34" s="13">
        <f>IF(Captura!R40=Resumen!$C$34,1,0)</f>
        <v>0</v>
      </c>
      <c r="S34" s="13">
        <f>IF(Captura!S40=Resumen!$C$34,1,0)</f>
        <v>0</v>
      </c>
      <c r="T34" s="13">
        <f>IF(Captura!T40=Resumen!$C$34,1,0)</f>
        <v>0</v>
      </c>
      <c r="U34" s="13">
        <f>IF(Captura!U40=Resumen!$C$34,1,0)</f>
        <v>0</v>
      </c>
      <c r="V34" s="13">
        <f>IF(Captura!V40=Resumen!$C$34,1,0)</f>
        <v>0</v>
      </c>
      <c r="W34" s="13">
        <f>IF(Captura!W40=Resumen!$C$34,1,0)</f>
        <v>0</v>
      </c>
      <c r="X34" s="13">
        <f>IF(Captura!X40=Resumen!$C$34,1,0)</f>
        <v>0</v>
      </c>
      <c r="Y34" s="13">
        <f>IF(Captura!Y40=Resumen!$C$34,1,0)</f>
        <v>0</v>
      </c>
      <c r="Z34" s="13">
        <f>IF(Captura!Z40=Resumen!$C$34,1,0)</f>
        <v>0</v>
      </c>
      <c r="AA34" s="13">
        <f>IF(Captura!AA40=Resumen!$C$34,1,0)</f>
        <v>0</v>
      </c>
      <c r="AB34" s="13">
        <f>IF(Captura!AB40=Resumen!$C$34,1,0)</f>
        <v>0</v>
      </c>
      <c r="AC34" s="13">
        <f>IF(Captura!AC40=Resumen!$C$34,1,0)</f>
        <v>0</v>
      </c>
      <c r="AD34" s="13">
        <f>IF(Captura!AD40=Resumen!$C$34,1,0)</f>
        <v>0</v>
      </c>
      <c r="AE34" s="13">
        <f>IF(Captura!AE40=Resumen!$C$34,1,0)</f>
        <v>0</v>
      </c>
      <c r="AF34" s="13">
        <f>IF(Captura!AF40=Resumen!$C$34,1,0)</f>
        <v>0</v>
      </c>
      <c r="AG34" s="13">
        <f>IF(Captura!AG40=Resumen!$C$34,1,0)</f>
        <v>0</v>
      </c>
      <c r="AH34" s="13">
        <f>IF(Captura!AH40=Resumen!$C$34,1,0)</f>
        <v>0</v>
      </c>
      <c r="AI34" s="13">
        <f>IF(Captura!AI40=Resumen!$C$34,1,0)</f>
        <v>0</v>
      </c>
      <c r="AJ34" s="13">
        <f>IF(Captura!AJ40=Resumen!$C$34,1,0)</f>
        <v>0</v>
      </c>
      <c r="AK34" s="13">
        <f>IF(Captura!AK40=Resumen!$C$34,1,0)</f>
        <v>0</v>
      </c>
      <c r="AL34" s="13">
        <f>IF(Captura!AL40=Resumen!$C$34,1,0)</f>
        <v>0</v>
      </c>
      <c r="AM34" s="13">
        <f>IF(Captura!AM40=Resumen!$C$34,1,0)</f>
        <v>0</v>
      </c>
      <c r="AN34" s="13">
        <f>IF(Captura!AN40=Resumen!$C$34,1,0)</f>
        <v>0</v>
      </c>
      <c r="AO34" s="13">
        <f>IF(Captura!AO40=Resumen!$C$34,1,0)</f>
        <v>0</v>
      </c>
      <c r="AP34" s="13">
        <f>IF(Captura!AP40=Resumen!$C$34,1,0)</f>
        <v>0</v>
      </c>
      <c r="AQ34" s="13">
        <f>IF(Captura!AQ40=Resumen!$C$34,1,0)</f>
        <v>0</v>
      </c>
      <c r="AR34" s="13">
        <f>IF(Captura!AR40=Resumen!$C$34,1,0)</f>
        <v>0</v>
      </c>
      <c r="AS34" s="13">
        <f>IF(Captura!AS40=Resumen!$C$34,1,0)</f>
        <v>0</v>
      </c>
      <c r="AT34" s="13">
        <f>IF(Captura!AT40=Resumen!$C$34,1,0)</f>
        <v>0</v>
      </c>
      <c r="AU34" s="13">
        <f>IF(Captura!AU40=Resumen!$C$34,1,0)</f>
        <v>0</v>
      </c>
      <c r="AV34" s="13">
        <f>IF(Captura!AV40=Resumen!$C$34,1,0)</f>
        <v>0</v>
      </c>
      <c r="AW34" s="13">
        <f>IF(Captura!AW40=Resumen!$C$34,1,0)</f>
        <v>0</v>
      </c>
      <c r="AX34" s="13">
        <f>IF(Captura!AX40=Resumen!$C$34,1,0)</f>
        <v>0</v>
      </c>
      <c r="AY34" s="16">
        <f>IF(Captura!AY40=Resumen!$C$34,1,0)</f>
        <v>0</v>
      </c>
    </row>
    <row r="35" spans="3:51" ht="12.75">
      <c r="C35" s="7"/>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7"/>
    </row>
    <row r="36" spans="1:51" ht="12.75">
      <c r="A36" s="1">
        <v>31</v>
      </c>
      <c r="B36" t="str">
        <f>+Cuestionario!B47</f>
        <v>La gente parece estar orgullosa de la organización.</v>
      </c>
      <c r="C36" s="7" t="str">
        <f>+Captura!C42</f>
        <v>V</v>
      </c>
      <c r="D36" s="13">
        <f>IF(Captura!D42=Resumen!$C$36,1,0)</f>
        <v>0</v>
      </c>
      <c r="E36" s="13">
        <f>IF(Captura!E42=Resumen!$C$36,1,0)</f>
        <v>0</v>
      </c>
      <c r="F36" s="13">
        <f>IF(Captura!F42=Resumen!$C$36,1,0)</f>
        <v>0</v>
      </c>
      <c r="G36" s="13">
        <f>IF(Captura!G42=Resumen!$C$36,1,0)</f>
        <v>0</v>
      </c>
      <c r="H36" s="13">
        <f>IF(Captura!H42=Resumen!$C$36,1,0)</f>
        <v>0</v>
      </c>
      <c r="I36" s="13">
        <f>IF(Captura!I42=Resumen!$C$36,1,0)</f>
        <v>0</v>
      </c>
      <c r="J36" s="13">
        <f>IF(Captura!J42=Resumen!$C$36,1,0)</f>
        <v>0</v>
      </c>
      <c r="K36" s="13">
        <f>IF(Captura!K42=Resumen!$C$36,1,0)</f>
        <v>0</v>
      </c>
      <c r="L36" s="13">
        <f>IF(Captura!L42=Resumen!$C$36,1,0)</f>
        <v>0</v>
      </c>
      <c r="M36" s="13">
        <f>IF(Captura!M42=Resumen!$C$36,1,0)</f>
        <v>0</v>
      </c>
      <c r="N36" s="13">
        <f>IF(Captura!N42=Resumen!$C$36,1,0)</f>
        <v>0</v>
      </c>
      <c r="O36" s="13">
        <f>IF(Captura!O42=Resumen!$C$36,1,0)</f>
        <v>0</v>
      </c>
      <c r="P36" s="13">
        <f>IF(Captura!P42=Resumen!$C$36,1,0)</f>
        <v>0</v>
      </c>
      <c r="Q36" s="13">
        <f>IF(Captura!Q42=Resumen!$C$36,1,0)</f>
        <v>0</v>
      </c>
      <c r="R36" s="13">
        <f>IF(Captura!R42=Resumen!$C$36,1,0)</f>
        <v>0</v>
      </c>
      <c r="S36" s="13">
        <f>IF(Captura!S42=Resumen!$C$36,1,0)</f>
        <v>0</v>
      </c>
      <c r="T36" s="13">
        <f>IF(Captura!T42=Resumen!$C$36,1,0)</f>
        <v>0</v>
      </c>
      <c r="U36" s="13">
        <f>IF(Captura!U42=Resumen!$C$36,1,0)</f>
        <v>0</v>
      </c>
      <c r="V36" s="13">
        <f>IF(Captura!V42=Resumen!$C$36,1,0)</f>
        <v>0</v>
      </c>
      <c r="W36" s="13">
        <f>IF(Captura!W42=Resumen!$C$36,1,0)</f>
        <v>0</v>
      </c>
      <c r="X36" s="13">
        <f>IF(Captura!X42=Resumen!$C$36,1,0)</f>
        <v>0</v>
      </c>
      <c r="Y36" s="13">
        <f>IF(Captura!Y42=Resumen!$C$36,1,0)</f>
        <v>0</v>
      </c>
      <c r="Z36" s="13">
        <f>IF(Captura!Z42=Resumen!$C$36,1,0)</f>
        <v>0</v>
      </c>
      <c r="AA36" s="13">
        <f>IF(Captura!AA42=Resumen!$C$36,1,0)</f>
        <v>0</v>
      </c>
      <c r="AB36" s="13">
        <f>IF(Captura!AB42=Resumen!$C$36,1,0)</f>
        <v>0</v>
      </c>
      <c r="AC36" s="13">
        <f>IF(Captura!AC42=Resumen!$C$36,1,0)</f>
        <v>0</v>
      </c>
      <c r="AD36" s="13">
        <f>IF(Captura!AD42=Resumen!$C$36,1,0)</f>
        <v>0</v>
      </c>
      <c r="AE36" s="13">
        <f>IF(Captura!AE42=Resumen!$C$36,1,0)</f>
        <v>0</v>
      </c>
      <c r="AF36" s="13">
        <f>IF(Captura!AF42=Resumen!$C$36,1,0)</f>
        <v>0</v>
      </c>
      <c r="AG36" s="13">
        <f>IF(Captura!AG42=Resumen!$C$36,1,0)</f>
        <v>0</v>
      </c>
      <c r="AH36" s="13">
        <f>IF(Captura!AH42=Resumen!$C$36,1,0)</f>
        <v>0</v>
      </c>
      <c r="AI36" s="13">
        <f>IF(Captura!AI42=Resumen!$C$36,1,0)</f>
        <v>0</v>
      </c>
      <c r="AJ36" s="13">
        <f>IF(Captura!AJ42=Resumen!$C$36,1,0)</f>
        <v>0</v>
      </c>
      <c r="AK36" s="13">
        <f>IF(Captura!AK42=Resumen!$C$36,1,0)</f>
        <v>0</v>
      </c>
      <c r="AL36" s="13">
        <f>IF(Captura!AL42=Resumen!$C$36,1,0)</f>
        <v>0</v>
      </c>
      <c r="AM36" s="13">
        <f>IF(Captura!AM42=Resumen!$C$36,1,0)</f>
        <v>0</v>
      </c>
      <c r="AN36" s="13">
        <f>IF(Captura!AN42=Resumen!$C$36,1,0)</f>
        <v>0</v>
      </c>
      <c r="AO36" s="13">
        <f>IF(Captura!AO42=Resumen!$C$36,1,0)</f>
        <v>0</v>
      </c>
      <c r="AP36" s="13">
        <f>IF(Captura!AP42=Resumen!$C$36,1,0)</f>
        <v>0</v>
      </c>
      <c r="AQ36" s="13">
        <f>IF(Captura!AQ42=Resumen!$C$36,1,0)</f>
        <v>0</v>
      </c>
      <c r="AR36" s="13">
        <f>IF(Captura!AR42=Resumen!$C$36,1,0)</f>
        <v>0</v>
      </c>
      <c r="AS36" s="13">
        <f>IF(Captura!AS42=Resumen!$C$36,1,0)</f>
        <v>0</v>
      </c>
      <c r="AT36" s="13">
        <f>IF(Captura!AT42=Resumen!$C$36,1,0)</f>
        <v>0</v>
      </c>
      <c r="AU36" s="13">
        <f>IF(Captura!AU42=Resumen!$C$36,1,0)</f>
        <v>0</v>
      </c>
      <c r="AV36" s="13">
        <f>IF(Captura!AV42=Resumen!$C$36,1,0)</f>
        <v>0</v>
      </c>
      <c r="AW36" s="13">
        <f>IF(Captura!AW42=Resumen!$C$36,1,0)</f>
        <v>0</v>
      </c>
      <c r="AX36" s="13">
        <f>IF(Captura!AX42=Resumen!$C$36,1,0)</f>
        <v>0</v>
      </c>
      <c r="AY36" s="16">
        <f>IF(Captura!AY42=Resumen!$C$36,1,0)</f>
        <v>0</v>
      </c>
    </row>
    <row r="37" spans="1:51" ht="12.75">
      <c r="A37" s="1">
        <v>32</v>
      </c>
      <c r="B37" t="str">
        <f>+Cuestionario!B48</f>
        <v>Los empleados raramente participan juntos en otras actividades fuera del trabajo.</v>
      </c>
      <c r="C37" s="7" t="str">
        <f>+Captura!C43</f>
        <v>F</v>
      </c>
      <c r="D37" s="13">
        <f>IF(Captura!D43=Resumen!$C$37,1,0)</f>
        <v>0</v>
      </c>
      <c r="E37" s="13">
        <f>IF(Captura!E43=Resumen!$C$37,1,0)</f>
        <v>0</v>
      </c>
      <c r="F37" s="13">
        <f>IF(Captura!F43=Resumen!$C$37,1,0)</f>
        <v>0</v>
      </c>
      <c r="G37" s="13">
        <f>IF(Captura!G43=Resumen!$C$37,1,0)</f>
        <v>0</v>
      </c>
      <c r="H37" s="13">
        <f>IF(Captura!H43=Resumen!$C$37,1,0)</f>
        <v>0</v>
      </c>
      <c r="I37" s="13">
        <f>IF(Captura!I43=Resumen!$C$37,1,0)</f>
        <v>0</v>
      </c>
      <c r="J37" s="13">
        <f>IF(Captura!J43=Resumen!$C$37,1,0)</f>
        <v>0</v>
      </c>
      <c r="K37" s="13">
        <f>IF(Captura!K43=Resumen!$C$37,1,0)</f>
        <v>0</v>
      </c>
      <c r="L37" s="13">
        <f>IF(Captura!L43=Resumen!$C$37,1,0)</f>
        <v>0</v>
      </c>
      <c r="M37" s="13">
        <f>IF(Captura!M43=Resumen!$C$37,1,0)</f>
        <v>0</v>
      </c>
      <c r="N37" s="13">
        <f>IF(Captura!N43=Resumen!$C$37,1,0)</f>
        <v>0</v>
      </c>
      <c r="O37" s="13">
        <f>IF(Captura!O43=Resumen!$C$37,1,0)</f>
        <v>0</v>
      </c>
      <c r="P37" s="13">
        <f>IF(Captura!P43=Resumen!$C$37,1,0)</f>
        <v>0</v>
      </c>
      <c r="Q37" s="13">
        <f>IF(Captura!Q43=Resumen!$C$37,1,0)</f>
        <v>0</v>
      </c>
      <c r="R37" s="13">
        <f>IF(Captura!R43=Resumen!$C$37,1,0)</f>
        <v>0</v>
      </c>
      <c r="S37" s="13">
        <f>IF(Captura!S43=Resumen!$C$37,1,0)</f>
        <v>0</v>
      </c>
      <c r="T37" s="13">
        <f>IF(Captura!T43=Resumen!$C$37,1,0)</f>
        <v>0</v>
      </c>
      <c r="U37" s="13">
        <f>IF(Captura!U43=Resumen!$C$37,1,0)</f>
        <v>0</v>
      </c>
      <c r="V37" s="13">
        <f>IF(Captura!V43=Resumen!$C$37,1,0)</f>
        <v>0</v>
      </c>
      <c r="W37" s="13">
        <f>IF(Captura!W43=Resumen!$C$37,1,0)</f>
        <v>0</v>
      </c>
      <c r="X37" s="13">
        <f>IF(Captura!X43=Resumen!$C$37,1,0)</f>
        <v>0</v>
      </c>
      <c r="Y37" s="13">
        <f>IF(Captura!Y43=Resumen!$C$37,1,0)</f>
        <v>0</v>
      </c>
      <c r="Z37" s="13">
        <f>IF(Captura!Z43=Resumen!$C$37,1,0)</f>
        <v>0</v>
      </c>
      <c r="AA37" s="13">
        <f>IF(Captura!AA43=Resumen!$C$37,1,0)</f>
        <v>0</v>
      </c>
      <c r="AB37" s="13">
        <f>IF(Captura!AB43=Resumen!$C$37,1,0)</f>
        <v>0</v>
      </c>
      <c r="AC37" s="13">
        <f>IF(Captura!AC43=Resumen!$C$37,1,0)</f>
        <v>0</v>
      </c>
      <c r="AD37" s="13">
        <f>IF(Captura!AD43=Resumen!$C$37,1,0)</f>
        <v>0</v>
      </c>
      <c r="AE37" s="13">
        <f>IF(Captura!AE43=Resumen!$C$37,1,0)</f>
        <v>0</v>
      </c>
      <c r="AF37" s="13">
        <f>IF(Captura!AF43=Resumen!$C$37,1,0)</f>
        <v>0</v>
      </c>
      <c r="AG37" s="13">
        <f>IF(Captura!AG43=Resumen!$C$37,1,0)</f>
        <v>0</v>
      </c>
      <c r="AH37" s="13">
        <f>IF(Captura!AH43=Resumen!$C$37,1,0)</f>
        <v>0</v>
      </c>
      <c r="AI37" s="13">
        <f>IF(Captura!AI43=Resumen!$C$37,1,0)</f>
        <v>0</v>
      </c>
      <c r="AJ37" s="13">
        <f>IF(Captura!AJ43=Resumen!$C$37,1,0)</f>
        <v>0</v>
      </c>
      <c r="AK37" s="13">
        <f>IF(Captura!AK43=Resumen!$C$37,1,0)</f>
        <v>0</v>
      </c>
      <c r="AL37" s="13">
        <f>IF(Captura!AL43=Resumen!$C$37,1,0)</f>
        <v>0</v>
      </c>
      <c r="AM37" s="13">
        <f>IF(Captura!AM43=Resumen!$C$37,1,0)</f>
        <v>0</v>
      </c>
      <c r="AN37" s="13">
        <f>IF(Captura!AN43=Resumen!$C$37,1,0)</f>
        <v>0</v>
      </c>
      <c r="AO37" s="13">
        <f>IF(Captura!AO43=Resumen!$C$37,1,0)</f>
        <v>0</v>
      </c>
      <c r="AP37" s="13">
        <f>IF(Captura!AP43=Resumen!$C$37,1,0)</f>
        <v>0</v>
      </c>
      <c r="AQ37" s="13">
        <f>IF(Captura!AQ43=Resumen!$C$37,1,0)</f>
        <v>0</v>
      </c>
      <c r="AR37" s="13">
        <f>IF(Captura!AR43=Resumen!$C$37,1,0)</f>
        <v>0</v>
      </c>
      <c r="AS37" s="13">
        <f>IF(Captura!AS43=Resumen!$C$37,1,0)</f>
        <v>0</v>
      </c>
      <c r="AT37" s="13">
        <f>IF(Captura!AT43=Resumen!$C$37,1,0)</f>
        <v>0</v>
      </c>
      <c r="AU37" s="13">
        <f>IF(Captura!AU43=Resumen!$C$37,1,0)</f>
        <v>0</v>
      </c>
      <c r="AV37" s="13">
        <f>IF(Captura!AV43=Resumen!$C$37,1,0)</f>
        <v>0</v>
      </c>
      <c r="AW37" s="13">
        <f>IF(Captura!AW43=Resumen!$C$37,1,0)</f>
        <v>0</v>
      </c>
      <c r="AX37" s="13">
        <f>IF(Captura!AX43=Resumen!$C$37,1,0)</f>
        <v>0</v>
      </c>
      <c r="AY37" s="16">
        <f>IF(Captura!AY43=Resumen!$C$37,1,0)</f>
        <v>0</v>
      </c>
    </row>
    <row r="38" spans="1:51" ht="12.75">
      <c r="A38" s="1">
        <v>33</v>
      </c>
      <c r="B38" t="str">
        <f>+Cuestionario!B49</f>
        <v>Normalmente los jefes valoran las ideas aportadas por los empleados.</v>
      </c>
      <c r="C38" s="7" t="str">
        <f>+Captura!C44</f>
        <v>V</v>
      </c>
      <c r="D38" s="13">
        <f>IF(Captura!D44=Resumen!$C$38,1,0)</f>
        <v>0</v>
      </c>
      <c r="E38" s="13">
        <f>IF(Captura!E44=Resumen!$C$38,1,0)</f>
        <v>0</v>
      </c>
      <c r="F38" s="13">
        <f>IF(Captura!F44=Resumen!$C$38,1,0)</f>
        <v>0</v>
      </c>
      <c r="G38" s="13">
        <f>IF(Captura!G44=Resumen!$C$38,1,0)</f>
        <v>0</v>
      </c>
      <c r="H38" s="13">
        <f>IF(Captura!H44=Resumen!$C$38,1,0)</f>
        <v>0</v>
      </c>
      <c r="I38" s="13">
        <f>IF(Captura!I44=Resumen!$C$38,1,0)</f>
        <v>0</v>
      </c>
      <c r="J38" s="13">
        <f>IF(Captura!J44=Resumen!$C$38,1,0)</f>
        <v>0</v>
      </c>
      <c r="K38" s="13">
        <f>IF(Captura!K44=Resumen!$C$38,1,0)</f>
        <v>0</v>
      </c>
      <c r="L38" s="13">
        <f>IF(Captura!L44=Resumen!$C$38,1,0)</f>
        <v>0</v>
      </c>
      <c r="M38" s="13">
        <f>IF(Captura!M44=Resumen!$C$38,1,0)</f>
        <v>0</v>
      </c>
      <c r="N38" s="13">
        <f>IF(Captura!N44=Resumen!$C$38,1,0)</f>
        <v>0</v>
      </c>
      <c r="O38" s="13">
        <f>IF(Captura!O44=Resumen!$C$38,1,0)</f>
        <v>0</v>
      </c>
      <c r="P38" s="13">
        <f>IF(Captura!P44=Resumen!$C$38,1,0)</f>
        <v>0</v>
      </c>
      <c r="Q38" s="13">
        <f>IF(Captura!Q44=Resumen!$C$38,1,0)</f>
        <v>0</v>
      </c>
      <c r="R38" s="13">
        <f>IF(Captura!R44=Resumen!$C$38,1,0)</f>
        <v>0</v>
      </c>
      <c r="S38" s="13">
        <f>IF(Captura!S44=Resumen!$C$38,1,0)</f>
        <v>0</v>
      </c>
      <c r="T38" s="13">
        <f>IF(Captura!T44=Resumen!$C$38,1,0)</f>
        <v>0</v>
      </c>
      <c r="U38" s="13">
        <f>IF(Captura!U44=Resumen!$C$38,1,0)</f>
        <v>0</v>
      </c>
      <c r="V38" s="13">
        <f>IF(Captura!V44=Resumen!$C$38,1,0)</f>
        <v>0</v>
      </c>
      <c r="W38" s="13">
        <f>IF(Captura!W44=Resumen!$C$38,1,0)</f>
        <v>0</v>
      </c>
      <c r="X38" s="13">
        <f>IF(Captura!X44=Resumen!$C$38,1,0)</f>
        <v>0</v>
      </c>
      <c r="Y38" s="13">
        <f>IF(Captura!Y44=Resumen!$C$38,1,0)</f>
        <v>0</v>
      </c>
      <c r="Z38" s="13">
        <f>IF(Captura!Z44=Resumen!$C$38,1,0)</f>
        <v>0</v>
      </c>
      <c r="AA38" s="13">
        <f>IF(Captura!AA44=Resumen!$C$38,1,0)</f>
        <v>0</v>
      </c>
      <c r="AB38" s="13">
        <f>IF(Captura!AB44=Resumen!$C$38,1,0)</f>
        <v>0</v>
      </c>
      <c r="AC38" s="13">
        <f>IF(Captura!AC44=Resumen!$C$38,1,0)</f>
        <v>0</v>
      </c>
      <c r="AD38" s="13">
        <f>IF(Captura!AD44=Resumen!$C$38,1,0)</f>
        <v>0</v>
      </c>
      <c r="AE38" s="13">
        <f>IF(Captura!AE44=Resumen!$C$38,1,0)</f>
        <v>0</v>
      </c>
      <c r="AF38" s="13">
        <f>IF(Captura!AF44=Resumen!$C$38,1,0)</f>
        <v>0</v>
      </c>
      <c r="AG38" s="13">
        <f>IF(Captura!AG44=Resumen!$C$38,1,0)</f>
        <v>0</v>
      </c>
      <c r="AH38" s="13">
        <f>IF(Captura!AH44=Resumen!$C$38,1,0)</f>
        <v>0</v>
      </c>
      <c r="AI38" s="13">
        <f>IF(Captura!AI44=Resumen!$C$38,1,0)</f>
        <v>0</v>
      </c>
      <c r="AJ38" s="13">
        <f>IF(Captura!AJ44=Resumen!$C$38,1,0)</f>
        <v>0</v>
      </c>
      <c r="AK38" s="13">
        <f>IF(Captura!AK44=Resumen!$C$38,1,0)</f>
        <v>0</v>
      </c>
      <c r="AL38" s="13">
        <f>IF(Captura!AL44=Resumen!$C$38,1,0)</f>
        <v>0</v>
      </c>
      <c r="AM38" s="13">
        <f>IF(Captura!AM44=Resumen!$C$38,1,0)</f>
        <v>0</v>
      </c>
      <c r="AN38" s="13">
        <f>IF(Captura!AN44=Resumen!$C$38,1,0)</f>
        <v>0</v>
      </c>
      <c r="AO38" s="13">
        <f>IF(Captura!AO44=Resumen!$C$38,1,0)</f>
        <v>0</v>
      </c>
      <c r="AP38" s="13">
        <f>IF(Captura!AP44=Resumen!$C$38,1,0)</f>
        <v>0</v>
      </c>
      <c r="AQ38" s="13">
        <f>IF(Captura!AQ44=Resumen!$C$38,1,0)</f>
        <v>0</v>
      </c>
      <c r="AR38" s="13">
        <f>IF(Captura!AR44=Resumen!$C$38,1,0)</f>
        <v>0</v>
      </c>
      <c r="AS38" s="13">
        <f>IF(Captura!AS44=Resumen!$C$38,1,0)</f>
        <v>0</v>
      </c>
      <c r="AT38" s="13">
        <f>IF(Captura!AT44=Resumen!$C$38,1,0)</f>
        <v>0</v>
      </c>
      <c r="AU38" s="13">
        <f>IF(Captura!AU44=Resumen!$C$38,1,0)</f>
        <v>0</v>
      </c>
      <c r="AV38" s="13">
        <f>IF(Captura!AV44=Resumen!$C$38,1,0)</f>
        <v>0</v>
      </c>
      <c r="AW38" s="13">
        <f>IF(Captura!AW44=Resumen!$C$38,1,0)</f>
        <v>0</v>
      </c>
      <c r="AX38" s="13">
        <f>IF(Captura!AX44=Resumen!$C$38,1,0)</f>
        <v>0</v>
      </c>
      <c r="AY38" s="16">
        <f>IF(Captura!AY44=Resumen!$C$38,1,0)</f>
        <v>0</v>
      </c>
    </row>
    <row r="39" spans="1:51" ht="12.75">
      <c r="A39" s="1">
        <v>34</v>
      </c>
      <c r="B39" t="str">
        <f>+Cuestionario!B50</f>
        <v>La gente puede utilizar su propia iniciativa para hacer las cosas.</v>
      </c>
      <c r="C39" s="7" t="str">
        <f>+Captura!C45</f>
        <v>V</v>
      </c>
      <c r="D39" s="13">
        <f>IF(Captura!D45=Resumen!$C$39,1,0)</f>
        <v>0</v>
      </c>
      <c r="E39" s="13">
        <f>IF(Captura!E45=Resumen!$C$39,1,0)</f>
        <v>0</v>
      </c>
      <c r="F39" s="13">
        <f>IF(Captura!F45=Resumen!$C$39,1,0)</f>
        <v>0</v>
      </c>
      <c r="G39" s="13">
        <f>IF(Captura!G45=Resumen!$C$39,1,0)</f>
        <v>0</v>
      </c>
      <c r="H39" s="13">
        <f>IF(Captura!H45=Resumen!$C$39,1,0)</f>
        <v>0</v>
      </c>
      <c r="I39" s="13">
        <f>IF(Captura!I45=Resumen!$C$39,1,0)</f>
        <v>0</v>
      </c>
      <c r="J39" s="13">
        <f>IF(Captura!J45=Resumen!$C$39,1,0)</f>
        <v>0</v>
      </c>
      <c r="K39" s="13">
        <f>IF(Captura!K45=Resumen!$C$39,1,0)</f>
        <v>0</v>
      </c>
      <c r="L39" s="13">
        <f>IF(Captura!L45=Resumen!$C$39,1,0)</f>
        <v>0</v>
      </c>
      <c r="M39" s="13">
        <f>IF(Captura!M45=Resumen!$C$39,1,0)</f>
        <v>0</v>
      </c>
      <c r="N39" s="13">
        <f>IF(Captura!N45=Resumen!$C$39,1,0)</f>
        <v>0</v>
      </c>
      <c r="O39" s="13">
        <f>IF(Captura!O45=Resumen!$C$39,1,0)</f>
        <v>0</v>
      </c>
      <c r="P39" s="13">
        <f>IF(Captura!P45=Resumen!$C$39,1,0)</f>
        <v>0</v>
      </c>
      <c r="Q39" s="13">
        <f>IF(Captura!Q45=Resumen!$C$39,1,0)</f>
        <v>0</v>
      </c>
      <c r="R39" s="13">
        <f>IF(Captura!R45=Resumen!$C$39,1,0)</f>
        <v>0</v>
      </c>
      <c r="S39" s="13">
        <f>IF(Captura!S45=Resumen!$C$39,1,0)</f>
        <v>0</v>
      </c>
      <c r="T39" s="13">
        <f>IF(Captura!T45=Resumen!$C$39,1,0)</f>
        <v>0</v>
      </c>
      <c r="U39" s="13">
        <f>IF(Captura!U45=Resumen!$C$39,1,0)</f>
        <v>0</v>
      </c>
      <c r="V39" s="13">
        <f>IF(Captura!V45=Resumen!$C$39,1,0)</f>
        <v>0</v>
      </c>
      <c r="W39" s="13">
        <f>IF(Captura!W45=Resumen!$C$39,1,0)</f>
        <v>0</v>
      </c>
      <c r="X39" s="13">
        <f>IF(Captura!X45=Resumen!$C$39,1,0)</f>
        <v>0</v>
      </c>
      <c r="Y39" s="13">
        <f>IF(Captura!Y45=Resumen!$C$39,1,0)</f>
        <v>0</v>
      </c>
      <c r="Z39" s="13">
        <f>IF(Captura!Z45=Resumen!$C$39,1,0)</f>
        <v>0</v>
      </c>
      <c r="AA39" s="13">
        <f>IF(Captura!AA45=Resumen!$C$39,1,0)</f>
        <v>0</v>
      </c>
      <c r="AB39" s="13">
        <f>IF(Captura!AB45=Resumen!$C$39,1,0)</f>
        <v>0</v>
      </c>
      <c r="AC39" s="13">
        <f>IF(Captura!AC45=Resumen!$C$39,1,0)</f>
        <v>0</v>
      </c>
      <c r="AD39" s="13">
        <f>IF(Captura!AD45=Resumen!$C$39,1,0)</f>
        <v>0</v>
      </c>
      <c r="AE39" s="13">
        <f>IF(Captura!AE45=Resumen!$C$39,1,0)</f>
        <v>0</v>
      </c>
      <c r="AF39" s="13">
        <f>IF(Captura!AF45=Resumen!$C$39,1,0)</f>
        <v>0</v>
      </c>
      <c r="AG39" s="13">
        <f>IF(Captura!AG45=Resumen!$C$39,1,0)</f>
        <v>0</v>
      </c>
      <c r="AH39" s="13">
        <f>IF(Captura!AH45=Resumen!$C$39,1,0)</f>
        <v>0</v>
      </c>
      <c r="AI39" s="13">
        <f>IF(Captura!AI45=Resumen!$C$39,1,0)</f>
        <v>0</v>
      </c>
      <c r="AJ39" s="13">
        <f>IF(Captura!AJ45=Resumen!$C$39,1,0)</f>
        <v>0</v>
      </c>
      <c r="AK39" s="13">
        <f>IF(Captura!AK45=Resumen!$C$39,1,0)</f>
        <v>0</v>
      </c>
      <c r="AL39" s="13">
        <f>IF(Captura!AL45=Resumen!$C$39,1,0)</f>
        <v>0</v>
      </c>
      <c r="AM39" s="13">
        <f>IF(Captura!AM45=Resumen!$C$39,1,0)</f>
        <v>0</v>
      </c>
      <c r="AN39" s="13">
        <f>IF(Captura!AN45=Resumen!$C$39,1,0)</f>
        <v>0</v>
      </c>
      <c r="AO39" s="13">
        <f>IF(Captura!AO45=Resumen!$C$39,1,0)</f>
        <v>0</v>
      </c>
      <c r="AP39" s="13">
        <f>IF(Captura!AP45=Resumen!$C$39,1,0)</f>
        <v>0</v>
      </c>
      <c r="AQ39" s="13">
        <f>IF(Captura!AQ45=Resumen!$C$39,1,0)</f>
        <v>0</v>
      </c>
      <c r="AR39" s="13">
        <f>IF(Captura!AR45=Resumen!$C$39,1,0)</f>
        <v>0</v>
      </c>
      <c r="AS39" s="13">
        <f>IF(Captura!AS45=Resumen!$C$39,1,0)</f>
        <v>0</v>
      </c>
      <c r="AT39" s="13">
        <f>IF(Captura!AT45=Resumen!$C$39,1,0)</f>
        <v>0</v>
      </c>
      <c r="AU39" s="13">
        <f>IF(Captura!AU45=Resumen!$C$39,1,0)</f>
        <v>0</v>
      </c>
      <c r="AV39" s="13">
        <f>IF(Captura!AV45=Resumen!$C$39,1,0)</f>
        <v>0</v>
      </c>
      <c r="AW39" s="13">
        <f>IF(Captura!AW45=Resumen!$C$39,1,0)</f>
        <v>0</v>
      </c>
      <c r="AX39" s="13">
        <f>IF(Captura!AX45=Resumen!$C$39,1,0)</f>
        <v>0</v>
      </c>
      <c r="AY39" s="16">
        <f>IF(Captura!AY45=Resumen!$C$39,1,0)</f>
        <v>0</v>
      </c>
    </row>
    <row r="40" spans="1:51" ht="12.75">
      <c r="A40" s="1">
        <v>35</v>
      </c>
      <c r="B40" t="str">
        <f>+Cuestionario!B51</f>
        <v>Nuestro grupo de trabajo es muy eficiente y practico.</v>
      </c>
      <c r="C40" s="7" t="str">
        <f>+Captura!C46</f>
        <v>V</v>
      </c>
      <c r="D40" s="13">
        <f>IF(Captura!D46=Resumen!$C$40,1,0)</f>
        <v>0</v>
      </c>
      <c r="E40" s="13">
        <f>IF(Captura!E46=Resumen!$C$40,1,0)</f>
        <v>0</v>
      </c>
      <c r="F40" s="13">
        <f>IF(Captura!F46=Resumen!$C$40,1,0)</f>
        <v>0</v>
      </c>
      <c r="G40" s="13">
        <f>IF(Captura!G46=Resumen!$C$40,1,0)</f>
        <v>0</v>
      </c>
      <c r="H40" s="13">
        <f>IF(Captura!H46=Resumen!$C$40,1,0)</f>
        <v>0</v>
      </c>
      <c r="I40" s="13">
        <f>IF(Captura!I46=Resumen!$C$40,1,0)</f>
        <v>0</v>
      </c>
      <c r="J40" s="13">
        <f>IF(Captura!J46=Resumen!$C$40,1,0)</f>
        <v>0</v>
      </c>
      <c r="K40" s="13">
        <f>IF(Captura!K46=Resumen!$C$40,1,0)</f>
        <v>0</v>
      </c>
      <c r="L40" s="13">
        <f>IF(Captura!L46=Resumen!$C$40,1,0)</f>
        <v>0</v>
      </c>
      <c r="M40" s="13">
        <f>IF(Captura!M46=Resumen!$C$40,1,0)</f>
        <v>0</v>
      </c>
      <c r="N40" s="13">
        <f>IF(Captura!N46=Resumen!$C$40,1,0)</f>
        <v>0</v>
      </c>
      <c r="O40" s="13">
        <f>IF(Captura!O46=Resumen!$C$40,1,0)</f>
        <v>0</v>
      </c>
      <c r="P40" s="13">
        <f>IF(Captura!P46=Resumen!$C$40,1,0)</f>
        <v>0</v>
      </c>
      <c r="Q40" s="13">
        <f>IF(Captura!Q46=Resumen!$C$40,1,0)</f>
        <v>0</v>
      </c>
      <c r="R40" s="13">
        <f>IF(Captura!R46=Resumen!$C$40,1,0)</f>
        <v>0</v>
      </c>
      <c r="S40" s="13">
        <f>IF(Captura!S46=Resumen!$C$40,1,0)</f>
        <v>0</v>
      </c>
      <c r="T40" s="13">
        <f>IF(Captura!T46=Resumen!$C$40,1,0)</f>
        <v>0</v>
      </c>
      <c r="U40" s="13">
        <f>IF(Captura!U46=Resumen!$C$40,1,0)</f>
        <v>0</v>
      </c>
      <c r="V40" s="13">
        <f>IF(Captura!V46=Resumen!$C$40,1,0)</f>
        <v>0</v>
      </c>
      <c r="W40" s="13">
        <f>IF(Captura!W46=Resumen!$C$40,1,0)</f>
        <v>0</v>
      </c>
      <c r="X40" s="13">
        <f>IF(Captura!X46=Resumen!$C$40,1,0)</f>
        <v>0</v>
      </c>
      <c r="Y40" s="13">
        <f>IF(Captura!Y46=Resumen!$C$40,1,0)</f>
        <v>0</v>
      </c>
      <c r="Z40" s="13">
        <f>IF(Captura!Z46=Resumen!$C$40,1,0)</f>
        <v>0</v>
      </c>
      <c r="AA40" s="13">
        <f>IF(Captura!AA46=Resumen!$C$40,1,0)</f>
        <v>0</v>
      </c>
      <c r="AB40" s="13">
        <f>IF(Captura!AB46=Resumen!$C$40,1,0)</f>
        <v>0</v>
      </c>
      <c r="AC40" s="13">
        <f>IF(Captura!AC46=Resumen!$C$40,1,0)</f>
        <v>0</v>
      </c>
      <c r="AD40" s="13">
        <f>IF(Captura!AD46=Resumen!$C$40,1,0)</f>
        <v>0</v>
      </c>
      <c r="AE40" s="13">
        <f>IF(Captura!AE46=Resumen!$C$40,1,0)</f>
        <v>0</v>
      </c>
      <c r="AF40" s="13">
        <f>IF(Captura!AF46=Resumen!$C$40,1,0)</f>
        <v>0</v>
      </c>
      <c r="AG40" s="13">
        <f>IF(Captura!AG46=Resumen!$C$40,1,0)</f>
        <v>0</v>
      </c>
      <c r="AH40" s="13">
        <f>IF(Captura!AH46=Resumen!$C$40,1,0)</f>
        <v>0</v>
      </c>
      <c r="AI40" s="13">
        <f>IF(Captura!AI46=Resumen!$C$40,1,0)</f>
        <v>0</v>
      </c>
      <c r="AJ40" s="13">
        <f>IF(Captura!AJ46=Resumen!$C$40,1,0)</f>
        <v>0</v>
      </c>
      <c r="AK40" s="13">
        <f>IF(Captura!AK46=Resumen!$C$40,1,0)</f>
        <v>0</v>
      </c>
      <c r="AL40" s="13">
        <f>IF(Captura!AL46=Resumen!$C$40,1,0)</f>
        <v>0</v>
      </c>
      <c r="AM40" s="13">
        <f>IF(Captura!AM46=Resumen!$C$40,1,0)</f>
        <v>0</v>
      </c>
      <c r="AN40" s="13">
        <f>IF(Captura!AN46=Resumen!$C$40,1,0)</f>
        <v>0</v>
      </c>
      <c r="AO40" s="13">
        <f>IF(Captura!AO46=Resumen!$C$40,1,0)</f>
        <v>0</v>
      </c>
      <c r="AP40" s="13">
        <f>IF(Captura!AP46=Resumen!$C$40,1,0)</f>
        <v>0</v>
      </c>
      <c r="AQ40" s="13">
        <f>IF(Captura!AQ46=Resumen!$C$40,1,0)</f>
        <v>0</v>
      </c>
      <c r="AR40" s="13">
        <f>IF(Captura!AR46=Resumen!$C$40,1,0)</f>
        <v>0</v>
      </c>
      <c r="AS40" s="13">
        <f>IF(Captura!AS46=Resumen!$C$40,1,0)</f>
        <v>0</v>
      </c>
      <c r="AT40" s="13">
        <f>IF(Captura!AT46=Resumen!$C$40,1,0)</f>
        <v>0</v>
      </c>
      <c r="AU40" s="13">
        <f>IF(Captura!AU46=Resumen!$C$40,1,0)</f>
        <v>0</v>
      </c>
      <c r="AV40" s="13">
        <f>IF(Captura!AV46=Resumen!$C$40,1,0)</f>
        <v>0</v>
      </c>
      <c r="AW40" s="13">
        <f>IF(Captura!AW46=Resumen!$C$40,1,0)</f>
        <v>0</v>
      </c>
      <c r="AX40" s="13">
        <f>IF(Captura!AX46=Resumen!$C$40,1,0)</f>
        <v>0</v>
      </c>
      <c r="AY40" s="16">
        <f>IF(Captura!AY46=Resumen!$C$40,1,0)</f>
        <v>0</v>
      </c>
    </row>
    <row r="41" spans="1:51" ht="12.75">
      <c r="A41" s="1">
        <v>36</v>
      </c>
      <c r="B41" t="str">
        <f>+Cuestionario!B52</f>
        <v>Aquí nadie trabaja duramente.</v>
      </c>
      <c r="C41" s="7" t="str">
        <f>+Captura!C47</f>
        <v>F</v>
      </c>
      <c r="D41" s="13">
        <f>IF(Captura!D47=Resumen!$C$41,1,0)</f>
        <v>0</v>
      </c>
      <c r="E41" s="13">
        <f>IF(Captura!E47=Resumen!$C$41,1,0)</f>
        <v>0</v>
      </c>
      <c r="F41" s="13">
        <f>IF(Captura!F47=Resumen!$C$41,1,0)</f>
        <v>0</v>
      </c>
      <c r="G41" s="13">
        <f>IF(Captura!G47=Resumen!$C$41,1,0)</f>
        <v>0</v>
      </c>
      <c r="H41" s="13">
        <f>IF(Captura!H47=Resumen!$C$41,1,0)</f>
        <v>0</v>
      </c>
      <c r="I41" s="13">
        <f>IF(Captura!I47=Resumen!$C$41,1,0)</f>
        <v>0</v>
      </c>
      <c r="J41" s="13">
        <f>IF(Captura!J47=Resumen!$C$41,1,0)</f>
        <v>0</v>
      </c>
      <c r="K41" s="13">
        <f>IF(Captura!K47=Resumen!$C$41,1,0)</f>
        <v>0</v>
      </c>
      <c r="L41" s="13">
        <f>IF(Captura!L47=Resumen!$C$41,1,0)</f>
        <v>0</v>
      </c>
      <c r="M41" s="13">
        <f>IF(Captura!M47=Resumen!$C$41,1,0)</f>
        <v>0</v>
      </c>
      <c r="N41" s="13">
        <f>IF(Captura!N47=Resumen!$C$41,1,0)</f>
        <v>0</v>
      </c>
      <c r="O41" s="13">
        <f>IF(Captura!O47=Resumen!$C$41,1,0)</f>
        <v>0</v>
      </c>
      <c r="P41" s="13">
        <f>IF(Captura!P47=Resumen!$C$41,1,0)</f>
        <v>0</v>
      </c>
      <c r="Q41" s="13">
        <f>IF(Captura!Q47=Resumen!$C$41,1,0)</f>
        <v>0</v>
      </c>
      <c r="R41" s="13">
        <f>IF(Captura!R47=Resumen!$C$41,1,0)</f>
        <v>0</v>
      </c>
      <c r="S41" s="13">
        <f>IF(Captura!S47=Resumen!$C$41,1,0)</f>
        <v>0</v>
      </c>
      <c r="T41" s="13">
        <f>IF(Captura!T47=Resumen!$C$41,1,0)</f>
        <v>0</v>
      </c>
      <c r="U41" s="13">
        <f>IF(Captura!U47=Resumen!$C$41,1,0)</f>
        <v>0</v>
      </c>
      <c r="V41" s="13">
        <f>IF(Captura!V47=Resumen!$C$41,1,0)</f>
        <v>0</v>
      </c>
      <c r="W41" s="13">
        <f>IF(Captura!W47=Resumen!$C$41,1,0)</f>
        <v>0</v>
      </c>
      <c r="X41" s="13">
        <f>IF(Captura!X47=Resumen!$C$41,1,0)</f>
        <v>0</v>
      </c>
      <c r="Y41" s="13">
        <f>IF(Captura!Y47=Resumen!$C$41,1,0)</f>
        <v>0</v>
      </c>
      <c r="Z41" s="13">
        <f>IF(Captura!Z47=Resumen!$C$41,1,0)</f>
        <v>0</v>
      </c>
      <c r="AA41" s="13">
        <f>IF(Captura!AA47=Resumen!$C$41,1,0)</f>
        <v>0</v>
      </c>
      <c r="AB41" s="13">
        <f>IF(Captura!AB47=Resumen!$C$41,1,0)</f>
        <v>0</v>
      </c>
      <c r="AC41" s="13">
        <f>IF(Captura!AC47=Resumen!$C$41,1,0)</f>
        <v>0</v>
      </c>
      <c r="AD41" s="13">
        <f>IF(Captura!AD47=Resumen!$C$41,1,0)</f>
        <v>0</v>
      </c>
      <c r="AE41" s="13">
        <f>IF(Captura!AE47=Resumen!$C$41,1,0)</f>
        <v>0</v>
      </c>
      <c r="AF41" s="13">
        <f>IF(Captura!AF47=Resumen!$C$41,1,0)</f>
        <v>0</v>
      </c>
      <c r="AG41" s="13">
        <f>IF(Captura!AG47=Resumen!$C$41,1,0)</f>
        <v>0</v>
      </c>
      <c r="AH41" s="13">
        <f>IF(Captura!AH47=Resumen!$C$41,1,0)</f>
        <v>0</v>
      </c>
      <c r="AI41" s="13">
        <f>IF(Captura!AI47=Resumen!$C$41,1,0)</f>
        <v>0</v>
      </c>
      <c r="AJ41" s="13">
        <f>IF(Captura!AJ47=Resumen!$C$41,1,0)</f>
        <v>0</v>
      </c>
      <c r="AK41" s="13">
        <f>IF(Captura!AK47=Resumen!$C$41,1,0)</f>
        <v>0</v>
      </c>
      <c r="AL41" s="13">
        <f>IF(Captura!AL47=Resumen!$C$41,1,0)</f>
        <v>0</v>
      </c>
      <c r="AM41" s="13">
        <f>IF(Captura!AM47=Resumen!$C$41,1,0)</f>
        <v>0</v>
      </c>
      <c r="AN41" s="13">
        <f>IF(Captura!AN47=Resumen!$C$41,1,0)</f>
        <v>0</v>
      </c>
      <c r="AO41" s="13">
        <f>IF(Captura!AO47=Resumen!$C$41,1,0)</f>
        <v>0</v>
      </c>
      <c r="AP41" s="13">
        <f>IF(Captura!AP47=Resumen!$C$41,1,0)</f>
        <v>0</v>
      </c>
      <c r="AQ41" s="13">
        <f>IF(Captura!AQ47=Resumen!$C$41,1,0)</f>
        <v>0</v>
      </c>
      <c r="AR41" s="13">
        <f>IF(Captura!AR47=Resumen!$C$41,1,0)</f>
        <v>0</v>
      </c>
      <c r="AS41" s="13">
        <f>IF(Captura!AS47=Resumen!$C$41,1,0)</f>
        <v>0</v>
      </c>
      <c r="AT41" s="13">
        <f>IF(Captura!AT47=Resumen!$C$41,1,0)</f>
        <v>0</v>
      </c>
      <c r="AU41" s="13">
        <f>IF(Captura!AU47=Resumen!$C$41,1,0)</f>
        <v>0</v>
      </c>
      <c r="AV41" s="13">
        <f>IF(Captura!AV47=Resumen!$C$41,1,0)</f>
        <v>0</v>
      </c>
      <c r="AW41" s="13">
        <f>IF(Captura!AW47=Resumen!$C$41,1,0)</f>
        <v>0</v>
      </c>
      <c r="AX41" s="13">
        <f>IF(Captura!AX47=Resumen!$C$41,1,0)</f>
        <v>0</v>
      </c>
      <c r="AY41" s="16">
        <f>IF(Captura!AY47=Resumen!$C$41,1,0)</f>
        <v>0</v>
      </c>
    </row>
    <row r="42" spans="1:51" ht="12.75">
      <c r="A42" s="1">
        <v>37</v>
      </c>
      <c r="B42" t="str">
        <f>+Cuestionario!B53</f>
        <v>Las responsabilidades de los jefes están claramente definidas.</v>
      </c>
      <c r="C42" s="7" t="str">
        <f>+Captura!C48</f>
        <v>V</v>
      </c>
      <c r="D42" s="13">
        <f>IF(Captura!D48=Resumen!$C$42,1,0)</f>
        <v>0</v>
      </c>
      <c r="E42" s="13">
        <f>IF(Captura!E48=Resumen!$C$42,1,0)</f>
        <v>0</v>
      </c>
      <c r="F42" s="13">
        <f>IF(Captura!F48=Resumen!$C$42,1,0)</f>
        <v>0</v>
      </c>
      <c r="G42" s="13">
        <f>IF(Captura!G48=Resumen!$C$42,1,0)</f>
        <v>0</v>
      </c>
      <c r="H42" s="13">
        <f>IF(Captura!H48=Resumen!$C$42,1,0)</f>
        <v>0</v>
      </c>
      <c r="I42" s="13">
        <f>IF(Captura!I48=Resumen!$C$42,1,0)</f>
        <v>0</v>
      </c>
      <c r="J42" s="13">
        <f>IF(Captura!J48=Resumen!$C$42,1,0)</f>
        <v>0</v>
      </c>
      <c r="K42" s="13">
        <f>IF(Captura!K48=Resumen!$C$42,1,0)</f>
        <v>0</v>
      </c>
      <c r="L42" s="13">
        <f>IF(Captura!L48=Resumen!$C$42,1,0)</f>
        <v>0</v>
      </c>
      <c r="M42" s="13">
        <f>IF(Captura!M48=Resumen!$C$42,1,0)</f>
        <v>0</v>
      </c>
      <c r="N42" s="13">
        <f>IF(Captura!N48=Resumen!$C$42,1,0)</f>
        <v>0</v>
      </c>
      <c r="O42" s="13">
        <f>IF(Captura!O48=Resumen!$C$42,1,0)</f>
        <v>0</v>
      </c>
      <c r="P42" s="13">
        <f>IF(Captura!P48=Resumen!$C$42,1,0)</f>
        <v>0</v>
      </c>
      <c r="Q42" s="13">
        <f>IF(Captura!Q48=Resumen!$C$42,1,0)</f>
        <v>0</v>
      </c>
      <c r="R42" s="13">
        <f>IF(Captura!R48=Resumen!$C$42,1,0)</f>
        <v>0</v>
      </c>
      <c r="S42" s="13">
        <f>IF(Captura!S48=Resumen!$C$42,1,0)</f>
        <v>0</v>
      </c>
      <c r="T42" s="13">
        <f>IF(Captura!T48=Resumen!$C$42,1,0)</f>
        <v>0</v>
      </c>
      <c r="U42" s="13">
        <f>IF(Captura!U48=Resumen!$C$42,1,0)</f>
        <v>0</v>
      </c>
      <c r="V42" s="13">
        <f>IF(Captura!V48=Resumen!$C$42,1,0)</f>
        <v>0</v>
      </c>
      <c r="W42" s="13">
        <f>IF(Captura!W48=Resumen!$C$42,1,0)</f>
        <v>0</v>
      </c>
      <c r="X42" s="13">
        <f>IF(Captura!X48=Resumen!$C$42,1,0)</f>
        <v>0</v>
      </c>
      <c r="Y42" s="13">
        <f>IF(Captura!Y48=Resumen!$C$42,1,0)</f>
        <v>0</v>
      </c>
      <c r="Z42" s="13">
        <f>IF(Captura!Z48=Resumen!$C$42,1,0)</f>
        <v>0</v>
      </c>
      <c r="AA42" s="13">
        <f>IF(Captura!AA48=Resumen!$C$42,1,0)</f>
        <v>0</v>
      </c>
      <c r="AB42" s="13">
        <f>IF(Captura!AB48=Resumen!$C$42,1,0)</f>
        <v>0</v>
      </c>
      <c r="AC42" s="13">
        <f>IF(Captura!AC48=Resumen!$C$42,1,0)</f>
        <v>0</v>
      </c>
      <c r="AD42" s="13">
        <f>IF(Captura!AD48=Resumen!$C$42,1,0)</f>
        <v>0</v>
      </c>
      <c r="AE42" s="13">
        <f>IF(Captura!AE48=Resumen!$C$42,1,0)</f>
        <v>0</v>
      </c>
      <c r="AF42" s="13">
        <f>IF(Captura!AF48=Resumen!$C$42,1,0)</f>
        <v>0</v>
      </c>
      <c r="AG42" s="13">
        <f>IF(Captura!AG48=Resumen!$C$42,1,0)</f>
        <v>0</v>
      </c>
      <c r="AH42" s="13">
        <f>IF(Captura!AH48=Resumen!$C$42,1,0)</f>
        <v>0</v>
      </c>
      <c r="AI42" s="13">
        <f>IF(Captura!AI48=Resumen!$C$42,1,0)</f>
        <v>0</v>
      </c>
      <c r="AJ42" s="13">
        <f>IF(Captura!AJ48=Resumen!$C$42,1,0)</f>
        <v>0</v>
      </c>
      <c r="AK42" s="13">
        <f>IF(Captura!AK48=Resumen!$C$42,1,0)</f>
        <v>0</v>
      </c>
      <c r="AL42" s="13">
        <f>IF(Captura!AL48=Resumen!$C$42,1,0)</f>
        <v>0</v>
      </c>
      <c r="AM42" s="13">
        <f>IF(Captura!AM48=Resumen!$C$42,1,0)</f>
        <v>0</v>
      </c>
      <c r="AN42" s="13">
        <f>IF(Captura!AN48=Resumen!$C$42,1,0)</f>
        <v>0</v>
      </c>
      <c r="AO42" s="13">
        <f>IF(Captura!AO48=Resumen!$C$42,1,0)</f>
        <v>0</v>
      </c>
      <c r="AP42" s="13">
        <f>IF(Captura!AP48=Resumen!$C$42,1,0)</f>
        <v>0</v>
      </c>
      <c r="AQ42" s="13">
        <f>IF(Captura!AQ48=Resumen!$C$42,1,0)</f>
        <v>0</v>
      </c>
      <c r="AR42" s="13">
        <f>IF(Captura!AR48=Resumen!$C$42,1,0)</f>
        <v>0</v>
      </c>
      <c r="AS42" s="13">
        <f>IF(Captura!AS48=Resumen!$C$42,1,0)</f>
        <v>0</v>
      </c>
      <c r="AT42" s="13">
        <f>IF(Captura!AT48=Resumen!$C$42,1,0)</f>
        <v>0</v>
      </c>
      <c r="AU42" s="13">
        <f>IF(Captura!AU48=Resumen!$C$42,1,0)</f>
        <v>0</v>
      </c>
      <c r="AV42" s="13">
        <f>IF(Captura!AV48=Resumen!$C$42,1,0)</f>
        <v>0</v>
      </c>
      <c r="AW42" s="13">
        <f>IF(Captura!AW48=Resumen!$C$42,1,0)</f>
        <v>0</v>
      </c>
      <c r="AX42" s="13">
        <f>IF(Captura!AX48=Resumen!$C$42,1,0)</f>
        <v>0</v>
      </c>
      <c r="AY42" s="16">
        <f>IF(Captura!AY48=Resumen!$C$42,1,0)</f>
        <v>0</v>
      </c>
    </row>
    <row r="43" spans="1:51" ht="12.75">
      <c r="A43" s="1">
        <v>38</v>
      </c>
      <c r="B43" t="str">
        <f>+Cuestionario!B54</f>
        <v>Los jefes mantienen una vigilancia bastante estrecha sobre los empleados.</v>
      </c>
      <c r="C43" s="7" t="str">
        <f>+Captura!C49</f>
        <v>V</v>
      </c>
      <c r="D43" s="13">
        <f>IF(Captura!D49=Resumen!$C$43,1,0)</f>
        <v>0</v>
      </c>
      <c r="E43" s="13">
        <f>IF(Captura!E49=Resumen!$C$43,1,0)</f>
        <v>0</v>
      </c>
      <c r="F43" s="13">
        <f>IF(Captura!F49=Resumen!$C$43,1,0)</f>
        <v>0</v>
      </c>
      <c r="G43" s="13">
        <f>IF(Captura!G49=Resumen!$C$43,1,0)</f>
        <v>0</v>
      </c>
      <c r="H43" s="13">
        <f>IF(Captura!H49=Resumen!$C$43,1,0)</f>
        <v>0</v>
      </c>
      <c r="I43" s="13">
        <f>IF(Captura!I49=Resumen!$C$43,1,0)</f>
        <v>0</v>
      </c>
      <c r="J43" s="13">
        <f>IF(Captura!J49=Resumen!$C$43,1,0)</f>
        <v>0</v>
      </c>
      <c r="K43" s="13">
        <f>IF(Captura!K49=Resumen!$C$43,1,0)</f>
        <v>0</v>
      </c>
      <c r="L43" s="13">
        <f>IF(Captura!L49=Resumen!$C$43,1,0)</f>
        <v>0</v>
      </c>
      <c r="M43" s="13">
        <f>IF(Captura!M49=Resumen!$C$43,1,0)</f>
        <v>0</v>
      </c>
      <c r="N43" s="13">
        <f>IF(Captura!N49=Resumen!$C$43,1,0)</f>
        <v>0</v>
      </c>
      <c r="O43" s="13">
        <f>IF(Captura!O49=Resumen!$C$43,1,0)</f>
        <v>0</v>
      </c>
      <c r="P43" s="13">
        <f>IF(Captura!P49=Resumen!$C$43,1,0)</f>
        <v>0</v>
      </c>
      <c r="Q43" s="13">
        <f>IF(Captura!Q49=Resumen!$C$43,1,0)</f>
        <v>0</v>
      </c>
      <c r="R43" s="13">
        <f>IF(Captura!R49=Resumen!$C$43,1,0)</f>
        <v>0</v>
      </c>
      <c r="S43" s="13">
        <f>IF(Captura!S49=Resumen!$C$43,1,0)</f>
        <v>0</v>
      </c>
      <c r="T43" s="13">
        <f>IF(Captura!T49=Resumen!$C$43,1,0)</f>
        <v>0</v>
      </c>
      <c r="U43" s="13">
        <f>IF(Captura!U49=Resumen!$C$43,1,0)</f>
        <v>0</v>
      </c>
      <c r="V43" s="13">
        <f>IF(Captura!V49=Resumen!$C$43,1,0)</f>
        <v>0</v>
      </c>
      <c r="W43" s="13">
        <f>IF(Captura!W49=Resumen!$C$43,1,0)</f>
        <v>0</v>
      </c>
      <c r="X43" s="13">
        <f>IF(Captura!X49=Resumen!$C$43,1,0)</f>
        <v>0</v>
      </c>
      <c r="Y43" s="13">
        <f>IF(Captura!Y49=Resumen!$C$43,1,0)</f>
        <v>0</v>
      </c>
      <c r="Z43" s="13">
        <f>IF(Captura!Z49=Resumen!$C$43,1,0)</f>
        <v>0</v>
      </c>
      <c r="AA43" s="13">
        <f>IF(Captura!AA49=Resumen!$C$43,1,0)</f>
        <v>0</v>
      </c>
      <c r="AB43" s="13">
        <f>IF(Captura!AB49=Resumen!$C$43,1,0)</f>
        <v>0</v>
      </c>
      <c r="AC43" s="13">
        <f>IF(Captura!AC49=Resumen!$C$43,1,0)</f>
        <v>0</v>
      </c>
      <c r="AD43" s="13">
        <f>IF(Captura!AD49=Resumen!$C$43,1,0)</f>
        <v>0</v>
      </c>
      <c r="AE43" s="13">
        <f>IF(Captura!AE49=Resumen!$C$43,1,0)</f>
        <v>0</v>
      </c>
      <c r="AF43" s="13">
        <f>IF(Captura!AF49=Resumen!$C$43,1,0)</f>
        <v>0</v>
      </c>
      <c r="AG43" s="13">
        <f>IF(Captura!AG49=Resumen!$C$43,1,0)</f>
        <v>0</v>
      </c>
      <c r="AH43" s="13">
        <f>IF(Captura!AH49=Resumen!$C$43,1,0)</f>
        <v>0</v>
      </c>
      <c r="AI43" s="13">
        <f>IF(Captura!AI49=Resumen!$C$43,1,0)</f>
        <v>0</v>
      </c>
      <c r="AJ43" s="13">
        <f>IF(Captura!AJ49=Resumen!$C$43,1,0)</f>
        <v>0</v>
      </c>
      <c r="AK43" s="13">
        <f>IF(Captura!AK49=Resumen!$C$43,1,0)</f>
        <v>0</v>
      </c>
      <c r="AL43" s="13">
        <f>IF(Captura!AL49=Resumen!$C$43,1,0)</f>
        <v>0</v>
      </c>
      <c r="AM43" s="13">
        <f>IF(Captura!AM49=Resumen!$C$43,1,0)</f>
        <v>0</v>
      </c>
      <c r="AN43" s="13">
        <f>IF(Captura!AN49=Resumen!$C$43,1,0)</f>
        <v>0</v>
      </c>
      <c r="AO43" s="13">
        <f>IF(Captura!AO49=Resumen!$C$43,1,0)</f>
        <v>0</v>
      </c>
      <c r="AP43" s="13">
        <f>IF(Captura!AP49=Resumen!$C$43,1,0)</f>
        <v>0</v>
      </c>
      <c r="AQ43" s="13">
        <f>IF(Captura!AQ49=Resumen!$C$43,1,0)</f>
        <v>0</v>
      </c>
      <c r="AR43" s="13">
        <f>IF(Captura!AR49=Resumen!$C$43,1,0)</f>
        <v>0</v>
      </c>
      <c r="AS43" s="13">
        <f>IF(Captura!AS49=Resumen!$C$43,1,0)</f>
        <v>0</v>
      </c>
      <c r="AT43" s="13">
        <f>IF(Captura!AT49=Resumen!$C$43,1,0)</f>
        <v>0</v>
      </c>
      <c r="AU43" s="13">
        <f>IF(Captura!AU49=Resumen!$C$43,1,0)</f>
        <v>0</v>
      </c>
      <c r="AV43" s="13">
        <f>IF(Captura!AV49=Resumen!$C$43,1,0)</f>
        <v>0</v>
      </c>
      <c r="AW43" s="13">
        <f>IF(Captura!AW49=Resumen!$C$43,1,0)</f>
        <v>0</v>
      </c>
      <c r="AX43" s="13">
        <f>IF(Captura!AX49=Resumen!$C$43,1,0)</f>
        <v>0</v>
      </c>
      <c r="AY43" s="16">
        <f>IF(Captura!AY49=Resumen!$C$43,1,0)</f>
        <v>0</v>
      </c>
    </row>
    <row r="44" spans="1:51" ht="12.75">
      <c r="A44" s="1">
        <v>39</v>
      </c>
      <c r="B44" t="str">
        <f>+Cuestionario!B55</f>
        <v>La variedad y el cambio no son especialmente importantes aquí.</v>
      </c>
      <c r="C44" s="7" t="str">
        <f>+Captura!C50</f>
        <v>F</v>
      </c>
      <c r="D44" s="13">
        <f>IF(Captura!D50=Resumen!$C$44,1,0)</f>
        <v>0</v>
      </c>
      <c r="E44" s="13">
        <f>IF(Captura!E50=Resumen!$C$44,1,0)</f>
        <v>0</v>
      </c>
      <c r="F44" s="13">
        <f>IF(Captura!F50=Resumen!$C$44,1,0)</f>
        <v>0</v>
      </c>
      <c r="G44" s="13">
        <f>IF(Captura!G50=Resumen!$C$44,1,0)</f>
        <v>0</v>
      </c>
      <c r="H44" s="13">
        <f>IF(Captura!H50=Resumen!$C$44,1,0)</f>
        <v>0</v>
      </c>
      <c r="I44" s="13">
        <f>IF(Captura!I50=Resumen!$C$44,1,0)</f>
        <v>0</v>
      </c>
      <c r="J44" s="13">
        <f>IF(Captura!J50=Resumen!$C$44,1,0)</f>
        <v>0</v>
      </c>
      <c r="K44" s="13">
        <f>IF(Captura!K50=Resumen!$C$44,1,0)</f>
        <v>0</v>
      </c>
      <c r="L44" s="13">
        <f>IF(Captura!L50=Resumen!$C$44,1,0)</f>
        <v>0</v>
      </c>
      <c r="M44" s="13">
        <f>IF(Captura!M50=Resumen!$C$44,1,0)</f>
        <v>0</v>
      </c>
      <c r="N44" s="13">
        <f>IF(Captura!N50=Resumen!$C$44,1,0)</f>
        <v>0</v>
      </c>
      <c r="O44" s="13">
        <f>IF(Captura!O50=Resumen!$C$44,1,0)</f>
        <v>0</v>
      </c>
      <c r="P44" s="13">
        <f>IF(Captura!P50=Resumen!$C$44,1,0)</f>
        <v>0</v>
      </c>
      <c r="Q44" s="13">
        <f>IF(Captura!Q50=Resumen!$C$44,1,0)</f>
        <v>0</v>
      </c>
      <c r="R44" s="13">
        <f>IF(Captura!R50=Resumen!$C$44,1,0)</f>
        <v>0</v>
      </c>
      <c r="S44" s="13">
        <f>IF(Captura!S50=Resumen!$C$44,1,0)</f>
        <v>0</v>
      </c>
      <c r="T44" s="13">
        <f>IF(Captura!T50=Resumen!$C$44,1,0)</f>
        <v>0</v>
      </c>
      <c r="U44" s="13">
        <f>IF(Captura!U50=Resumen!$C$44,1,0)</f>
        <v>0</v>
      </c>
      <c r="V44" s="13">
        <f>IF(Captura!V50=Resumen!$C$44,1,0)</f>
        <v>0</v>
      </c>
      <c r="W44" s="13">
        <f>IF(Captura!W50=Resumen!$C$44,1,0)</f>
        <v>0</v>
      </c>
      <c r="X44" s="13">
        <f>IF(Captura!X50=Resumen!$C$44,1,0)</f>
        <v>0</v>
      </c>
      <c r="Y44" s="13">
        <f>IF(Captura!Y50=Resumen!$C$44,1,0)</f>
        <v>0</v>
      </c>
      <c r="Z44" s="13">
        <f>IF(Captura!Z50=Resumen!$C$44,1,0)</f>
        <v>0</v>
      </c>
      <c r="AA44" s="13">
        <f>IF(Captura!AA50=Resumen!$C$44,1,0)</f>
        <v>0</v>
      </c>
      <c r="AB44" s="13">
        <f>IF(Captura!AB50=Resumen!$C$44,1,0)</f>
        <v>0</v>
      </c>
      <c r="AC44" s="13">
        <f>IF(Captura!AC50=Resumen!$C$44,1,0)</f>
        <v>0</v>
      </c>
      <c r="AD44" s="13">
        <f>IF(Captura!AD50=Resumen!$C$44,1,0)</f>
        <v>0</v>
      </c>
      <c r="AE44" s="13">
        <f>IF(Captura!AE50=Resumen!$C$44,1,0)</f>
        <v>0</v>
      </c>
      <c r="AF44" s="13">
        <f>IF(Captura!AF50=Resumen!$C$44,1,0)</f>
        <v>0</v>
      </c>
      <c r="AG44" s="13">
        <f>IF(Captura!AG50=Resumen!$C$44,1,0)</f>
        <v>0</v>
      </c>
      <c r="AH44" s="13">
        <f>IF(Captura!AH50=Resumen!$C$44,1,0)</f>
        <v>0</v>
      </c>
      <c r="AI44" s="13">
        <f>IF(Captura!AI50=Resumen!$C$44,1,0)</f>
        <v>0</v>
      </c>
      <c r="AJ44" s="13">
        <f>IF(Captura!AJ50=Resumen!$C$44,1,0)</f>
        <v>0</v>
      </c>
      <c r="AK44" s="13">
        <f>IF(Captura!AK50=Resumen!$C$44,1,0)</f>
        <v>0</v>
      </c>
      <c r="AL44" s="13">
        <f>IF(Captura!AL50=Resumen!$C$44,1,0)</f>
        <v>0</v>
      </c>
      <c r="AM44" s="13">
        <f>IF(Captura!AM50=Resumen!$C$44,1,0)</f>
        <v>0</v>
      </c>
      <c r="AN44" s="13">
        <f>IF(Captura!AN50=Resumen!$C$44,1,0)</f>
        <v>0</v>
      </c>
      <c r="AO44" s="13">
        <f>IF(Captura!AO50=Resumen!$C$44,1,0)</f>
        <v>0</v>
      </c>
      <c r="AP44" s="13">
        <f>IF(Captura!AP50=Resumen!$C$44,1,0)</f>
        <v>0</v>
      </c>
      <c r="AQ44" s="13">
        <f>IF(Captura!AQ50=Resumen!$C$44,1,0)</f>
        <v>0</v>
      </c>
      <c r="AR44" s="13">
        <f>IF(Captura!AR50=Resumen!$C$44,1,0)</f>
        <v>0</v>
      </c>
      <c r="AS44" s="13">
        <f>IF(Captura!AS50=Resumen!$C$44,1,0)</f>
        <v>0</v>
      </c>
      <c r="AT44" s="13">
        <f>IF(Captura!AT50=Resumen!$C$44,1,0)</f>
        <v>0</v>
      </c>
      <c r="AU44" s="13">
        <f>IF(Captura!AU50=Resumen!$C$44,1,0)</f>
        <v>0</v>
      </c>
      <c r="AV44" s="13">
        <f>IF(Captura!AV50=Resumen!$C$44,1,0)</f>
        <v>0</v>
      </c>
      <c r="AW44" s="13">
        <f>IF(Captura!AW50=Resumen!$C$44,1,0)</f>
        <v>0</v>
      </c>
      <c r="AX44" s="13">
        <f>IF(Captura!AX50=Resumen!$C$44,1,0)</f>
        <v>0</v>
      </c>
      <c r="AY44" s="16">
        <f>IF(Captura!AY50=Resumen!$C$44,1,0)</f>
        <v>0</v>
      </c>
    </row>
    <row r="45" spans="1:51" ht="12.75">
      <c r="A45" s="1">
        <v>40</v>
      </c>
      <c r="B45" t="str">
        <f>+Cuestionario!B56</f>
        <v>El lugar de trabajo es agradable y de aspecto moderno.</v>
      </c>
      <c r="C45" s="7" t="str">
        <f>+Captura!C51</f>
        <v>V</v>
      </c>
      <c r="D45" s="13">
        <f>IF(Captura!D51=Resumen!$C$45,1,0)</f>
        <v>0</v>
      </c>
      <c r="E45" s="13">
        <f>IF(Captura!E51=Resumen!$C$45,1,0)</f>
        <v>0</v>
      </c>
      <c r="F45" s="13">
        <f>IF(Captura!F51=Resumen!$C$45,1,0)</f>
        <v>0</v>
      </c>
      <c r="G45" s="13">
        <f>IF(Captura!G51=Resumen!$C$45,1,0)</f>
        <v>0</v>
      </c>
      <c r="H45" s="13">
        <f>IF(Captura!H51=Resumen!$C$45,1,0)</f>
        <v>0</v>
      </c>
      <c r="I45" s="13">
        <f>IF(Captura!I51=Resumen!$C$45,1,0)</f>
        <v>0</v>
      </c>
      <c r="J45" s="13">
        <f>IF(Captura!J51=Resumen!$C$45,1,0)</f>
        <v>0</v>
      </c>
      <c r="K45" s="13">
        <f>IF(Captura!K51=Resumen!$C$45,1,0)</f>
        <v>0</v>
      </c>
      <c r="L45" s="13">
        <f>IF(Captura!L51=Resumen!$C$45,1,0)</f>
        <v>0</v>
      </c>
      <c r="M45" s="13">
        <f>IF(Captura!M51=Resumen!$C$45,1,0)</f>
        <v>0</v>
      </c>
      <c r="N45" s="13">
        <f>IF(Captura!N51=Resumen!$C$45,1,0)</f>
        <v>0</v>
      </c>
      <c r="O45" s="13">
        <f>IF(Captura!O51=Resumen!$C$45,1,0)</f>
        <v>0</v>
      </c>
      <c r="P45" s="13">
        <f>IF(Captura!P51=Resumen!$C$45,1,0)</f>
        <v>0</v>
      </c>
      <c r="Q45" s="13">
        <f>IF(Captura!Q51=Resumen!$C$45,1,0)</f>
        <v>0</v>
      </c>
      <c r="R45" s="13">
        <f>IF(Captura!R51=Resumen!$C$45,1,0)</f>
        <v>0</v>
      </c>
      <c r="S45" s="13">
        <f>IF(Captura!S51=Resumen!$C$45,1,0)</f>
        <v>0</v>
      </c>
      <c r="T45" s="13">
        <f>IF(Captura!T51=Resumen!$C$45,1,0)</f>
        <v>0</v>
      </c>
      <c r="U45" s="13">
        <f>IF(Captura!U51=Resumen!$C$45,1,0)</f>
        <v>0</v>
      </c>
      <c r="V45" s="13">
        <f>IF(Captura!V51=Resumen!$C$45,1,0)</f>
        <v>0</v>
      </c>
      <c r="W45" s="13">
        <f>IF(Captura!W51=Resumen!$C$45,1,0)</f>
        <v>0</v>
      </c>
      <c r="X45" s="13">
        <f>IF(Captura!X51=Resumen!$C$45,1,0)</f>
        <v>0</v>
      </c>
      <c r="Y45" s="13">
        <f>IF(Captura!Y51=Resumen!$C$45,1,0)</f>
        <v>0</v>
      </c>
      <c r="Z45" s="13">
        <f>IF(Captura!Z51=Resumen!$C$45,1,0)</f>
        <v>0</v>
      </c>
      <c r="AA45" s="13">
        <f>IF(Captura!AA51=Resumen!$C$45,1,0)</f>
        <v>0</v>
      </c>
      <c r="AB45" s="13">
        <f>IF(Captura!AB51=Resumen!$C$45,1,0)</f>
        <v>0</v>
      </c>
      <c r="AC45" s="13">
        <f>IF(Captura!AC51=Resumen!$C$45,1,0)</f>
        <v>0</v>
      </c>
      <c r="AD45" s="13">
        <f>IF(Captura!AD51=Resumen!$C$45,1,0)</f>
        <v>0</v>
      </c>
      <c r="AE45" s="13">
        <f>IF(Captura!AE51=Resumen!$C$45,1,0)</f>
        <v>0</v>
      </c>
      <c r="AF45" s="13">
        <f>IF(Captura!AF51=Resumen!$C$45,1,0)</f>
        <v>0</v>
      </c>
      <c r="AG45" s="13">
        <f>IF(Captura!AG51=Resumen!$C$45,1,0)</f>
        <v>0</v>
      </c>
      <c r="AH45" s="13">
        <f>IF(Captura!AH51=Resumen!$C$45,1,0)</f>
        <v>0</v>
      </c>
      <c r="AI45" s="13">
        <f>IF(Captura!AI51=Resumen!$C$45,1,0)</f>
        <v>0</v>
      </c>
      <c r="AJ45" s="13">
        <f>IF(Captura!AJ51=Resumen!$C$45,1,0)</f>
        <v>0</v>
      </c>
      <c r="AK45" s="13">
        <f>IF(Captura!AK51=Resumen!$C$45,1,0)</f>
        <v>0</v>
      </c>
      <c r="AL45" s="13">
        <f>IF(Captura!AL51=Resumen!$C$45,1,0)</f>
        <v>0</v>
      </c>
      <c r="AM45" s="13">
        <f>IF(Captura!AM51=Resumen!$C$45,1,0)</f>
        <v>0</v>
      </c>
      <c r="AN45" s="13">
        <f>IF(Captura!AN51=Resumen!$C$45,1,0)</f>
        <v>0</v>
      </c>
      <c r="AO45" s="13">
        <f>IF(Captura!AO51=Resumen!$C$45,1,0)</f>
        <v>0</v>
      </c>
      <c r="AP45" s="13">
        <f>IF(Captura!AP51=Resumen!$C$45,1,0)</f>
        <v>0</v>
      </c>
      <c r="AQ45" s="13">
        <f>IF(Captura!AQ51=Resumen!$C$45,1,0)</f>
        <v>0</v>
      </c>
      <c r="AR45" s="13">
        <f>IF(Captura!AR51=Resumen!$C$45,1,0)</f>
        <v>0</v>
      </c>
      <c r="AS45" s="13">
        <f>IF(Captura!AS51=Resumen!$C$45,1,0)</f>
        <v>0</v>
      </c>
      <c r="AT45" s="13">
        <f>IF(Captura!AT51=Resumen!$C$45,1,0)</f>
        <v>0</v>
      </c>
      <c r="AU45" s="13">
        <f>IF(Captura!AU51=Resumen!$C$45,1,0)</f>
        <v>0</v>
      </c>
      <c r="AV45" s="13">
        <f>IF(Captura!AV51=Resumen!$C$45,1,0)</f>
        <v>0</v>
      </c>
      <c r="AW45" s="13">
        <f>IF(Captura!AW51=Resumen!$C$45,1,0)</f>
        <v>0</v>
      </c>
      <c r="AX45" s="13">
        <f>IF(Captura!AX51=Resumen!$C$45,1,0)</f>
        <v>0</v>
      </c>
      <c r="AY45" s="16">
        <f>IF(Captura!AY51=Resumen!$C$45,1,0)</f>
        <v>0</v>
      </c>
    </row>
    <row r="46" spans="3:51" ht="12.75">
      <c r="C46" s="7"/>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7"/>
    </row>
    <row r="47" spans="1:51" ht="12.75">
      <c r="A47" s="1">
        <v>41</v>
      </c>
      <c r="B47" t="str">
        <f>+Cuestionario!B60</f>
        <v>Los empleados ponen gran esfuerzo en lo que hacen.</v>
      </c>
      <c r="C47" s="7" t="str">
        <f>+Captura!C53</f>
        <v>V</v>
      </c>
      <c r="D47" s="13">
        <f>IF(Captura!D53=Resumen!$C$47,1,0)</f>
        <v>0</v>
      </c>
      <c r="E47" s="13">
        <f>IF(Captura!E53=Resumen!$C$47,1,0)</f>
        <v>0</v>
      </c>
      <c r="F47" s="13">
        <f>IF(Captura!F53=Resumen!$C$47,1,0)</f>
        <v>0</v>
      </c>
      <c r="G47" s="13">
        <f>IF(Captura!G53=Resumen!$C$47,1,0)</f>
        <v>0</v>
      </c>
      <c r="H47" s="13">
        <f>IF(Captura!H53=Resumen!$C$47,1,0)</f>
        <v>0</v>
      </c>
      <c r="I47" s="13">
        <f>IF(Captura!I53=Resumen!$C$47,1,0)</f>
        <v>0</v>
      </c>
      <c r="J47" s="13">
        <f>IF(Captura!J53=Resumen!$C$47,1,0)</f>
        <v>0</v>
      </c>
      <c r="K47" s="13">
        <f>IF(Captura!K53=Resumen!$C$47,1,0)</f>
        <v>0</v>
      </c>
      <c r="L47" s="13">
        <f>IF(Captura!L53=Resumen!$C$47,1,0)</f>
        <v>0</v>
      </c>
      <c r="M47" s="13">
        <f>IF(Captura!M53=Resumen!$C$47,1,0)</f>
        <v>0</v>
      </c>
      <c r="N47" s="13">
        <f>IF(Captura!N53=Resumen!$C$47,1,0)</f>
        <v>0</v>
      </c>
      <c r="O47" s="13">
        <f>IF(Captura!O53=Resumen!$C$47,1,0)</f>
        <v>0</v>
      </c>
      <c r="P47" s="13">
        <f>IF(Captura!P53=Resumen!$C$47,1,0)</f>
        <v>0</v>
      </c>
      <c r="Q47" s="13">
        <f>IF(Captura!Q53=Resumen!$C$47,1,0)</f>
        <v>0</v>
      </c>
      <c r="R47" s="13">
        <f>IF(Captura!R53=Resumen!$C$47,1,0)</f>
        <v>0</v>
      </c>
      <c r="S47" s="13">
        <f>IF(Captura!S53=Resumen!$C$47,1,0)</f>
        <v>0</v>
      </c>
      <c r="T47" s="13">
        <f>IF(Captura!T53=Resumen!$C$47,1,0)</f>
        <v>0</v>
      </c>
      <c r="U47" s="13">
        <f>IF(Captura!U53=Resumen!$C$47,1,0)</f>
        <v>0</v>
      </c>
      <c r="V47" s="13">
        <f>IF(Captura!V53=Resumen!$C$47,1,0)</f>
        <v>0</v>
      </c>
      <c r="W47" s="13">
        <f>IF(Captura!W53=Resumen!$C$47,1,0)</f>
        <v>0</v>
      </c>
      <c r="X47" s="13">
        <f>IF(Captura!X53=Resumen!$C$47,1,0)</f>
        <v>0</v>
      </c>
      <c r="Y47" s="13">
        <f>IF(Captura!Y53=Resumen!$C$47,1,0)</f>
        <v>0</v>
      </c>
      <c r="Z47" s="13">
        <f>IF(Captura!Z53=Resumen!$C$47,1,0)</f>
        <v>0</v>
      </c>
      <c r="AA47" s="13">
        <f>IF(Captura!AA53=Resumen!$C$47,1,0)</f>
        <v>0</v>
      </c>
      <c r="AB47" s="13">
        <f>IF(Captura!AB53=Resumen!$C$47,1,0)</f>
        <v>0</v>
      </c>
      <c r="AC47" s="13">
        <f>IF(Captura!AC53=Resumen!$C$47,1,0)</f>
        <v>0</v>
      </c>
      <c r="AD47" s="13">
        <f>IF(Captura!AD53=Resumen!$C$47,1,0)</f>
        <v>0</v>
      </c>
      <c r="AE47" s="13">
        <f>IF(Captura!AE53=Resumen!$C$47,1,0)</f>
        <v>0</v>
      </c>
      <c r="AF47" s="13">
        <f>IF(Captura!AF53=Resumen!$C$47,1,0)</f>
        <v>0</v>
      </c>
      <c r="AG47" s="13">
        <f>IF(Captura!AG53=Resumen!$C$47,1,0)</f>
        <v>0</v>
      </c>
      <c r="AH47" s="13">
        <f>IF(Captura!AH53=Resumen!$C$47,1,0)</f>
        <v>0</v>
      </c>
      <c r="AI47" s="13">
        <f>IF(Captura!AI53=Resumen!$C$47,1,0)</f>
        <v>0</v>
      </c>
      <c r="AJ47" s="13">
        <f>IF(Captura!AJ53=Resumen!$C$47,1,0)</f>
        <v>0</v>
      </c>
      <c r="AK47" s="13">
        <f>IF(Captura!AK53=Resumen!$C$47,1,0)</f>
        <v>0</v>
      </c>
      <c r="AL47" s="13">
        <f>IF(Captura!AL53=Resumen!$C$47,1,0)</f>
        <v>0</v>
      </c>
      <c r="AM47" s="13">
        <f>IF(Captura!AM53=Resumen!$C$47,1,0)</f>
        <v>0</v>
      </c>
      <c r="AN47" s="13">
        <f>IF(Captura!AN53=Resumen!$C$47,1,0)</f>
        <v>0</v>
      </c>
      <c r="AO47" s="13">
        <f>IF(Captura!AO53=Resumen!$C$47,1,0)</f>
        <v>0</v>
      </c>
      <c r="AP47" s="13">
        <f>IF(Captura!AP53=Resumen!$C$47,1,0)</f>
        <v>0</v>
      </c>
      <c r="AQ47" s="13">
        <f>IF(Captura!AQ53=Resumen!$C$47,1,0)</f>
        <v>0</v>
      </c>
      <c r="AR47" s="13">
        <f>IF(Captura!AR53=Resumen!$C$47,1,0)</f>
        <v>0</v>
      </c>
      <c r="AS47" s="13">
        <f>IF(Captura!AS53=Resumen!$C$47,1,0)</f>
        <v>0</v>
      </c>
      <c r="AT47" s="13">
        <f>IF(Captura!AT53=Resumen!$C$47,1,0)</f>
        <v>0</v>
      </c>
      <c r="AU47" s="13">
        <f>IF(Captura!AU53=Resumen!$C$47,1,0)</f>
        <v>0</v>
      </c>
      <c r="AV47" s="13">
        <f>IF(Captura!AV53=Resumen!$C$47,1,0)</f>
        <v>0</v>
      </c>
      <c r="AW47" s="13">
        <f>IF(Captura!AW53=Resumen!$C$47,1,0)</f>
        <v>0</v>
      </c>
      <c r="AX47" s="13">
        <f>IF(Captura!AX53=Resumen!$C$47,1,0)</f>
        <v>0</v>
      </c>
      <c r="AY47" s="16">
        <f>IF(Captura!AY53=Resumen!$C$47,1,0)</f>
        <v>0</v>
      </c>
    </row>
    <row r="48" spans="1:51" ht="12.75">
      <c r="A48" s="1">
        <v>42</v>
      </c>
      <c r="B48" t="str">
        <f>+Cuestionario!B61</f>
        <v>En general la gente expresa con franqueza lo que piensa.</v>
      </c>
      <c r="C48" s="7" t="str">
        <f>+Captura!C54</f>
        <v>V</v>
      </c>
      <c r="D48" s="13">
        <f>IF(Captura!D54=Resumen!$C$48,1,0)</f>
        <v>0</v>
      </c>
      <c r="E48" s="13">
        <f>IF(Captura!E54=Resumen!$C$48,1,0)</f>
        <v>0</v>
      </c>
      <c r="F48" s="13">
        <f>IF(Captura!F54=Resumen!$C$48,1,0)</f>
        <v>0</v>
      </c>
      <c r="G48" s="13">
        <f>IF(Captura!G54=Resumen!$C$48,1,0)</f>
        <v>0</v>
      </c>
      <c r="H48" s="13">
        <f>IF(Captura!H54=Resumen!$C$48,1,0)</f>
        <v>0</v>
      </c>
      <c r="I48" s="13">
        <f>IF(Captura!I54=Resumen!$C$48,1,0)</f>
        <v>0</v>
      </c>
      <c r="J48" s="13">
        <f>IF(Captura!J54=Resumen!$C$48,1,0)</f>
        <v>0</v>
      </c>
      <c r="K48" s="13">
        <f>IF(Captura!K54=Resumen!$C$48,1,0)</f>
        <v>0</v>
      </c>
      <c r="L48" s="13">
        <f>IF(Captura!L54=Resumen!$C$48,1,0)</f>
        <v>0</v>
      </c>
      <c r="M48" s="13">
        <f>IF(Captura!M54=Resumen!$C$48,1,0)</f>
        <v>0</v>
      </c>
      <c r="N48" s="13">
        <f>IF(Captura!N54=Resumen!$C$48,1,0)</f>
        <v>0</v>
      </c>
      <c r="O48" s="13">
        <f>IF(Captura!O54=Resumen!$C$48,1,0)</f>
        <v>0</v>
      </c>
      <c r="P48" s="13">
        <f>IF(Captura!P54=Resumen!$C$48,1,0)</f>
        <v>0</v>
      </c>
      <c r="Q48" s="13">
        <f>IF(Captura!Q54=Resumen!$C$48,1,0)</f>
        <v>0</v>
      </c>
      <c r="R48" s="13">
        <f>IF(Captura!R54=Resumen!$C$48,1,0)</f>
        <v>0</v>
      </c>
      <c r="S48" s="13">
        <f>IF(Captura!S54=Resumen!$C$48,1,0)</f>
        <v>0</v>
      </c>
      <c r="T48" s="13">
        <f>IF(Captura!T54=Resumen!$C$48,1,0)</f>
        <v>0</v>
      </c>
      <c r="U48" s="13">
        <f>IF(Captura!U54=Resumen!$C$48,1,0)</f>
        <v>0</v>
      </c>
      <c r="V48" s="13">
        <f>IF(Captura!V54=Resumen!$C$48,1,0)</f>
        <v>0</v>
      </c>
      <c r="W48" s="13">
        <f>IF(Captura!W54=Resumen!$C$48,1,0)</f>
        <v>0</v>
      </c>
      <c r="X48" s="13">
        <f>IF(Captura!X54=Resumen!$C$48,1,0)</f>
        <v>0</v>
      </c>
      <c r="Y48" s="13">
        <f>IF(Captura!Y54=Resumen!$C$48,1,0)</f>
        <v>0</v>
      </c>
      <c r="Z48" s="13">
        <f>IF(Captura!Z54=Resumen!$C$48,1,0)</f>
        <v>0</v>
      </c>
      <c r="AA48" s="13">
        <f>IF(Captura!AA54=Resumen!$C$48,1,0)</f>
        <v>0</v>
      </c>
      <c r="AB48" s="13">
        <f>IF(Captura!AB54=Resumen!$C$48,1,0)</f>
        <v>0</v>
      </c>
      <c r="AC48" s="13">
        <f>IF(Captura!AC54=Resumen!$C$48,1,0)</f>
        <v>0</v>
      </c>
      <c r="AD48" s="13">
        <f>IF(Captura!AD54=Resumen!$C$48,1,0)</f>
        <v>0</v>
      </c>
      <c r="AE48" s="13">
        <f>IF(Captura!AE54=Resumen!$C$48,1,0)</f>
        <v>0</v>
      </c>
      <c r="AF48" s="13">
        <f>IF(Captura!AF54=Resumen!$C$48,1,0)</f>
        <v>0</v>
      </c>
      <c r="AG48" s="13">
        <f>IF(Captura!AG54=Resumen!$C$48,1,0)</f>
        <v>0</v>
      </c>
      <c r="AH48" s="13">
        <f>IF(Captura!AH54=Resumen!$C$48,1,0)</f>
        <v>0</v>
      </c>
      <c r="AI48" s="13">
        <f>IF(Captura!AI54=Resumen!$C$48,1,0)</f>
        <v>0</v>
      </c>
      <c r="AJ48" s="13">
        <f>IF(Captura!AJ54=Resumen!$C$48,1,0)</f>
        <v>0</v>
      </c>
      <c r="AK48" s="13">
        <f>IF(Captura!AK54=Resumen!$C$48,1,0)</f>
        <v>0</v>
      </c>
      <c r="AL48" s="13">
        <f>IF(Captura!AL54=Resumen!$C$48,1,0)</f>
        <v>0</v>
      </c>
      <c r="AM48" s="13">
        <f>IF(Captura!AM54=Resumen!$C$48,1,0)</f>
        <v>0</v>
      </c>
      <c r="AN48" s="13">
        <f>IF(Captura!AN54=Resumen!$C$48,1,0)</f>
        <v>0</v>
      </c>
      <c r="AO48" s="13">
        <f>IF(Captura!AO54=Resumen!$C$48,1,0)</f>
        <v>0</v>
      </c>
      <c r="AP48" s="13">
        <f>IF(Captura!AP54=Resumen!$C$48,1,0)</f>
        <v>0</v>
      </c>
      <c r="AQ48" s="13">
        <f>IF(Captura!AQ54=Resumen!$C$48,1,0)</f>
        <v>0</v>
      </c>
      <c r="AR48" s="13">
        <f>IF(Captura!AR54=Resumen!$C$48,1,0)</f>
        <v>0</v>
      </c>
      <c r="AS48" s="13">
        <f>IF(Captura!AS54=Resumen!$C$48,1,0)</f>
        <v>0</v>
      </c>
      <c r="AT48" s="13">
        <f>IF(Captura!AT54=Resumen!$C$48,1,0)</f>
        <v>0</v>
      </c>
      <c r="AU48" s="13">
        <f>IF(Captura!AU54=Resumen!$C$48,1,0)</f>
        <v>0</v>
      </c>
      <c r="AV48" s="13">
        <f>IF(Captura!AV54=Resumen!$C$48,1,0)</f>
        <v>0</v>
      </c>
      <c r="AW48" s="13">
        <f>IF(Captura!AW54=Resumen!$C$48,1,0)</f>
        <v>0</v>
      </c>
      <c r="AX48" s="13">
        <f>IF(Captura!AX54=Resumen!$C$48,1,0)</f>
        <v>0</v>
      </c>
      <c r="AY48" s="16">
        <f>IF(Captura!AY54=Resumen!$C$48,1,0)</f>
        <v>0</v>
      </c>
    </row>
    <row r="49" spans="1:51" ht="12.75">
      <c r="A49" s="1">
        <v>43</v>
      </c>
      <c r="B49" t="str">
        <f>+Cuestionario!B62</f>
        <v>A menudo los jefes critican a los empleados por cosas de poca importancia.</v>
      </c>
      <c r="C49" s="7" t="str">
        <f>+Captura!C55</f>
        <v>F</v>
      </c>
      <c r="D49" s="13">
        <f>IF(Captura!D55=Resumen!$C$49,1,0)</f>
        <v>0</v>
      </c>
      <c r="E49" s="13">
        <f>IF(Captura!E55=Resumen!$C$49,1,0)</f>
        <v>0</v>
      </c>
      <c r="F49" s="13">
        <f>IF(Captura!F55=Resumen!$C$49,1,0)</f>
        <v>0</v>
      </c>
      <c r="G49" s="13">
        <f>IF(Captura!G55=Resumen!$C$49,1,0)</f>
        <v>0</v>
      </c>
      <c r="H49" s="13">
        <f>IF(Captura!H55=Resumen!$C$49,1,0)</f>
        <v>0</v>
      </c>
      <c r="I49" s="13">
        <f>IF(Captura!I55=Resumen!$C$49,1,0)</f>
        <v>0</v>
      </c>
      <c r="J49" s="13">
        <f>IF(Captura!J55=Resumen!$C$49,1,0)</f>
        <v>0</v>
      </c>
      <c r="K49" s="13">
        <f>IF(Captura!K55=Resumen!$C$49,1,0)</f>
        <v>0</v>
      </c>
      <c r="L49" s="13">
        <f>IF(Captura!L55=Resumen!$C$49,1,0)</f>
        <v>0</v>
      </c>
      <c r="M49" s="13">
        <f>IF(Captura!M55=Resumen!$C$49,1,0)</f>
        <v>0</v>
      </c>
      <c r="N49" s="13">
        <f>IF(Captura!N55=Resumen!$C$49,1,0)</f>
        <v>0</v>
      </c>
      <c r="O49" s="13">
        <f>IF(Captura!O55=Resumen!$C$49,1,0)</f>
        <v>0</v>
      </c>
      <c r="P49" s="13">
        <f>IF(Captura!P55=Resumen!$C$49,1,0)</f>
        <v>0</v>
      </c>
      <c r="Q49" s="13">
        <f>IF(Captura!Q55=Resumen!$C$49,1,0)</f>
        <v>0</v>
      </c>
      <c r="R49" s="13">
        <f>IF(Captura!R55=Resumen!$C$49,1,0)</f>
        <v>0</v>
      </c>
      <c r="S49" s="13">
        <f>IF(Captura!S55=Resumen!$C$49,1,0)</f>
        <v>0</v>
      </c>
      <c r="T49" s="13">
        <f>IF(Captura!T55=Resumen!$C$49,1,0)</f>
        <v>0</v>
      </c>
      <c r="U49" s="13">
        <f>IF(Captura!U55=Resumen!$C$49,1,0)</f>
        <v>0</v>
      </c>
      <c r="V49" s="13">
        <f>IF(Captura!V55=Resumen!$C$49,1,0)</f>
        <v>0</v>
      </c>
      <c r="W49" s="13">
        <f>IF(Captura!W55=Resumen!$C$49,1,0)</f>
        <v>0</v>
      </c>
      <c r="X49" s="13">
        <f>IF(Captura!X55=Resumen!$C$49,1,0)</f>
        <v>0</v>
      </c>
      <c r="Y49" s="13">
        <f>IF(Captura!Y55=Resumen!$C$49,1,0)</f>
        <v>0</v>
      </c>
      <c r="Z49" s="13">
        <f>IF(Captura!Z55=Resumen!$C$49,1,0)</f>
        <v>0</v>
      </c>
      <c r="AA49" s="13">
        <f>IF(Captura!AA55=Resumen!$C$49,1,0)</f>
        <v>0</v>
      </c>
      <c r="AB49" s="13">
        <f>IF(Captura!AB55=Resumen!$C$49,1,0)</f>
        <v>0</v>
      </c>
      <c r="AC49" s="13">
        <f>IF(Captura!AC55=Resumen!$C$49,1,0)</f>
        <v>0</v>
      </c>
      <c r="AD49" s="13">
        <f>IF(Captura!AD55=Resumen!$C$49,1,0)</f>
        <v>0</v>
      </c>
      <c r="AE49" s="13">
        <f>IF(Captura!AE55=Resumen!$C$49,1,0)</f>
        <v>0</v>
      </c>
      <c r="AF49" s="13">
        <f>IF(Captura!AF55=Resumen!$C$49,1,0)</f>
        <v>0</v>
      </c>
      <c r="AG49" s="13">
        <f>IF(Captura!AG55=Resumen!$C$49,1,0)</f>
        <v>0</v>
      </c>
      <c r="AH49" s="13">
        <f>IF(Captura!AH55=Resumen!$C$49,1,0)</f>
        <v>0</v>
      </c>
      <c r="AI49" s="13">
        <f>IF(Captura!AI55=Resumen!$C$49,1,0)</f>
        <v>0</v>
      </c>
      <c r="AJ49" s="13">
        <f>IF(Captura!AJ55=Resumen!$C$49,1,0)</f>
        <v>0</v>
      </c>
      <c r="AK49" s="13">
        <f>IF(Captura!AK55=Resumen!$C$49,1,0)</f>
        <v>0</v>
      </c>
      <c r="AL49" s="13">
        <f>IF(Captura!AL55=Resumen!$C$49,1,0)</f>
        <v>0</v>
      </c>
      <c r="AM49" s="13">
        <f>IF(Captura!AM55=Resumen!$C$49,1,0)</f>
        <v>0</v>
      </c>
      <c r="AN49" s="13">
        <f>IF(Captura!AN55=Resumen!$C$49,1,0)</f>
        <v>0</v>
      </c>
      <c r="AO49" s="13">
        <f>IF(Captura!AO55=Resumen!$C$49,1,0)</f>
        <v>0</v>
      </c>
      <c r="AP49" s="13">
        <f>IF(Captura!AP55=Resumen!$C$49,1,0)</f>
        <v>0</v>
      </c>
      <c r="AQ49" s="13">
        <f>IF(Captura!AQ55=Resumen!$C$49,1,0)</f>
        <v>0</v>
      </c>
      <c r="AR49" s="13">
        <f>IF(Captura!AR55=Resumen!$C$49,1,0)</f>
        <v>0</v>
      </c>
      <c r="AS49" s="13">
        <f>IF(Captura!AS55=Resumen!$C$49,1,0)</f>
        <v>0</v>
      </c>
      <c r="AT49" s="13">
        <f>IF(Captura!AT55=Resumen!$C$49,1,0)</f>
        <v>0</v>
      </c>
      <c r="AU49" s="13">
        <f>IF(Captura!AU55=Resumen!$C$49,1,0)</f>
        <v>0</v>
      </c>
      <c r="AV49" s="13">
        <f>IF(Captura!AV55=Resumen!$C$49,1,0)</f>
        <v>0</v>
      </c>
      <c r="AW49" s="13">
        <f>IF(Captura!AW55=Resumen!$C$49,1,0)</f>
        <v>0</v>
      </c>
      <c r="AX49" s="13">
        <f>IF(Captura!AX55=Resumen!$C$49,1,0)</f>
        <v>0</v>
      </c>
      <c r="AY49" s="16">
        <f>IF(Captura!AY55=Resumen!$C$49,1,0)</f>
        <v>0</v>
      </c>
    </row>
    <row r="50" spans="1:51" ht="12.75">
      <c r="A50" s="1">
        <v>44</v>
      </c>
      <c r="B50" t="str">
        <f>+Cuestionario!B63</f>
        <v>Los jefes animan a los empleados a tener confianza en si mismos cuando surge un problema.</v>
      </c>
      <c r="C50" s="7" t="str">
        <f>+Captura!C56</f>
        <v>V</v>
      </c>
      <c r="D50" s="13">
        <f>IF(Captura!D56=Resumen!$C$50,1,0)</f>
        <v>0</v>
      </c>
      <c r="E50" s="13">
        <f>IF(Captura!E56=Resumen!$C$50,1,0)</f>
        <v>0</v>
      </c>
      <c r="F50" s="13">
        <f>IF(Captura!F56=Resumen!$C$50,1,0)</f>
        <v>0</v>
      </c>
      <c r="G50" s="13">
        <f>IF(Captura!G56=Resumen!$C$50,1,0)</f>
        <v>0</v>
      </c>
      <c r="H50" s="13">
        <f>IF(Captura!H56=Resumen!$C$50,1,0)</f>
        <v>0</v>
      </c>
      <c r="I50" s="13">
        <f>IF(Captura!I56=Resumen!$C$50,1,0)</f>
        <v>0</v>
      </c>
      <c r="J50" s="13">
        <f>IF(Captura!J56=Resumen!$C$50,1,0)</f>
        <v>0</v>
      </c>
      <c r="K50" s="13">
        <f>IF(Captura!K56=Resumen!$C$50,1,0)</f>
        <v>0</v>
      </c>
      <c r="L50" s="13">
        <f>IF(Captura!L56=Resumen!$C$50,1,0)</f>
        <v>0</v>
      </c>
      <c r="M50" s="13">
        <f>IF(Captura!M56=Resumen!$C$50,1,0)</f>
        <v>0</v>
      </c>
      <c r="N50" s="13">
        <f>IF(Captura!N56=Resumen!$C$50,1,0)</f>
        <v>0</v>
      </c>
      <c r="O50" s="13">
        <f>IF(Captura!O56=Resumen!$C$50,1,0)</f>
        <v>0</v>
      </c>
      <c r="P50" s="13">
        <f>IF(Captura!P56=Resumen!$C$50,1,0)</f>
        <v>0</v>
      </c>
      <c r="Q50" s="13">
        <f>IF(Captura!Q56=Resumen!$C$50,1,0)</f>
        <v>0</v>
      </c>
      <c r="R50" s="13">
        <f>IF(Captura!R56=Resumen!$C$50,1,0)</f>
        <v>0</v>
      </c>
      <c r="S50" s="13">
        <f>IF(Captura!S56=Resumen!$C$50,1,0)</f>
        <v>0</v>
      </c>
      <c r="T50" s="13">
        <f>IF(Captura!T56=Resumen!$C$50,1,0)</f>
        <v>0</v>
      </c>
      <c r="U50" s="13">
        <f>IF(Captura!U56=Resumen!$C$50,1,0)</f>
        <v>0</v>
      </c>
      <c r="V50" s="13">
        <f>IF(Captura!V56=Resumen!$C$50,1,0)</f>
        <v>0</v>
      </c>
      <c r="W50" s="13">
        <f>IF(Captura!W56=Resumen!$C$50,1,0)</f>
        <v>0</v>
      </c>
      <c r="X50" s="13">
        <f>IF(Captura!X56=Resumen!$C$50,1,0)</f>
        <v>0</v>
      </c>
      <c r="Y50" s="13">
        <f>IF(Captura!Y56=Resumen!$C$50,1,0)</f>
        <v>0</v>
      </c>
      <c r="Z50" s="13">
        <f>IF(Captura!Z56=Resumen!$C$50,1,0)</f>
        <v>0</v>
      </c>
      <c r="AA50" s="13">
        <f>IF(Captura!AA56=Resumen!$C$50,1,0)</f>
        <v>0</v>
      </c>
      <c r="AB50" s="13">
        <f>IF(Captura!AB56=Resumen!$C$50,1,0)</f>
        <v>0</v>
      </c>
      <c r="AC50" s="13">
        <f>IF(Captura!AC56=Resumen!$C$50,1,0)</f>
        <v>0</v>
      </c>
      <c r="AD50" s="13">
        <f>IF(Captura!AD56=Resumen!$C$50,1,0)</f>
        <v>0</v>
      </c>
      <c r="AE50" s="13">
        <f>IF(Captura!AE56=Resumen!$C$50,1,0)</f>
        <v>0</v>
      </c>
      <c r="AF50" s="13">
        <f>IF(Captura!AF56=Resumen!$C$50,1,0)</f>
        <v>0</v>
      </c>
      <c r="AG50" s="13">
        <f>IF(Captura!AG56=Resumen!$C$50,1,0)</f>
        <v>0</v>
      </c>
      <c r="AH50" s="13">
        <f>IF(Captura!AH56=Resumen!$C$50,1,0)</f>
        <v>0</v>
      </c>
      <c r="AI50" s="13">
        <f>IF(Captura!AI56=Resumen!$C$50,1,0)</f>
        <v>0</v>
      </c>
      <c r="AJ50" s="13">
        <f>IF(Captura!AJ56=Resumen!$C$50,1,0)</f>
        <v>0</v>
      </c>
      <c r="AK50" s="13">
        <f>IF(Captura!AK56=Resumen!$C$50,1,0)</f>
        <v>0</v>
      </c>
      <c r="AL50" s="13">
        <f>IF(Captura!AL56=Resumen!$C$50,1,0)</f>
        <v>0</v>
      </c>
      <c r="AM50" s="13">
        <f>IF(Captura!AM56=Resumen!$C$50,1,0)</f>
        <v>0</v>
      </c>
      <c r="AN50" s="13">
        <f>IF(Captura!AN56=Resumen!$C$50,1,0)</f>
        <v>0</v>
      </c>
      <c r="AO50" s="13">
        <f>IF(Captura!AO56=Resumen!$C$50,1,0)</f>
        <v>0</v>
      </c>
      <c r="AP50" s="13">
        <f>IF(Captura!AP56=Resumen!$C$50,1,0)</f>
        <v>0</v>
      </c>
      <c r="AQ50" s="13">
        <f>IF(Captura!AQ56=Resumen!$C$50,1,0)</f>
        <v>0</v>
      </c>
      <c r="AR50" s="13">
        <f>IF(Captura!AR56=Resumen!$C$50,1,0)</f>
        <v>0</v>
      </c>
      <c r="AS50" s="13">
        <f>IF(Captura!AS56=Resumen!$C$50,1,0)</f>
        <v>0</v>
      </c>
      <c r="AT50" s="13">
        <f>IF(Captura!AT56=Resumen!$C$50,1,0)</f>
        <v>0</v>
      </c>
      <c r="AU50" s="13">
        <f>IF(Captura!AU56=Resumen!$C$50,1,0)</f>
        <v>0</v>
      </c>
      <c r="AV50" s="13">
        <f>IF(Captura!AV56=Resumen!$C$50,1,0)</f>
        <v>0</v>
      </c>
      <c r="AW50" s="13">
        <f>IF(Captura!AW56=Resumen!$C$50,1,0)</f>
        <v>0</v>
      </c>
      <c r="AX50" s="13">
        <f>IF(Captura!AX56=Resumen!$C$50,1,0)</f>
        <v>0</v>
      </c>
      <c r="AY50" s="16">
        <f>IF(Captura!AY56=Resumen!$C$50,1,0)</f>
        <v>0</v>
      </c>
    </row>
    <row r="51" spans="1:51" ht="12.75">
      <c r="A51" s="1">
        <v>45</v>
      </c>
      <c r="B51" t="str">
        <f>+Cuestionario!B64</f>
        <v>Aquí es importante realizar mucho trabajo.</v>
      </c>
      <c r="C51" s="7" t="str">
        <f>+Captura!C57</f>
        <v>V</v>
      </c>
      <c r="D51" s="13">
        <f>IF(Captura!D57=Resumen!$C$51,1,0)</f>
        <v>0</v>
      </c>
      <c r="E51" s="13">
        <f>IF(Captura!E57=Resumen!$C$51,1,0)</f>
        <v>0</v>
      </c>
      <c r="F51" s="13">
        <f>IF(Captura!F57=Resumen!$C$51,1,0)</f>
        <v>0</v>
      </c>
      <c r="G51" s="13">
        <f>IF(Captura!G57=Resumen!$C$51,1,0)</f>
        <v>0</v>
      </c>
      <c r="H51" s="13">
        <f>IF(Captura!H57=Resumen!$C$51,1,0)</f>
        <v>0</v>
      </c>
      <c r="I51" s="13">
        <f>IF(Captura!I57=Resumen!$C$51,1,0)</f>
        <v>0</v>
      </c>
      <c r="J51" s="13">
        <f>IF(Captura!J57=Resumen!$C$51,1,0)</f>
        <v>0</v>
      </c>
      <c r="K51" s="13">
        <f>IF(Captura!K57=Resumen!$C$51,1,0)</f>
        <v>0</v>
      </c>
      <c r="L51" s="13">
        <f>IF(Captura!L57=Resumen!$C$51,1,0)</f>
        <v>0</v>
      </c>
      <c r="M51" s="13">
        <f>IF(Captura!M57=Resumen!$C$51,1,0)</f>
        <v>0</v>
      </c>
      <c r="N51" s="13">
        <f>IF(Captura!N57=Resumen!$C$51,1,0)</f>
        <v>0</v>
      </c>
      <c r="O51" s="13">
        <f>IF(Captura!O57=Resumen!$C$51,1,0)</f>
        <v>0</v>
      </c>
      <c r="P51" s="13">
        <f>IF(Captura!P57=Resumen!$C$51,1,0)</f>
        <v>0</v>
      </c>
      <c r="Q51" s="13">
        <f>IF(Captura!Q57=Resumen!$C$51,1,0)</f>
        <v>0</v>
      </c>
      <c r="R51" s="13">
        <f>IF(Captura!R57=Resumen!$C$51,1,0)</f>
        <v>0</v>
      </c>
      <c r="S51" s="13">
        <f>IF(Captura!S57=Resumen!$C$51,1,0)</f>
        <v>0</v>
      </c>
      <c r="T51" s="13">
        <f>IF(Captura!T57=Resumen!$C$51,1,0)</f>
        <v>0</v>
      </c>
      <c r="U51" s="13">
        <f>IF(Captura!U57=Resumen!$C$51,1,0)</f>
        <v>0</v>
      </c>
      <c r="V51" s="13">
        <f>IF(Captura!V57=Resumen!$C$51,1,0)</f>
        <v>0</v>
      </c>
      <c r="W51" s="13">
        <f>IF(Captura!W57=Resumen!$C$51,1,0)</f>
        <v>0</v>
      </c>
      <c r="X51" s="13">
        <f>IF(Captura!X57=Resumen!$C$51,1,0)</f>
        <v>0</v>
      </c>
      <c r="Y51" s="13">
        <f>IF(Captura!Y57=Resumen!$C$51,1,0)</f>
        <v>0</v>
      </c>
      <c r="Z51" s="13">
        <f>IF(Captura!Z57=Resumen!$C$51,1,0)</f>
        <v>0</v>
      </c>
      <c r="AA51" s="13">
        <f>IF(Captura!AA57=Resumen!$C$51,1,0)</f>
        <v>0</v>
      </c>
      <c r="AB51" s="13">
        <f>IF(Captura!AB57=Resumen!$C$51,1,0)</f>
        <v>0</v>
      </c>
      <c r="AC51" s="13">
        <f>IF(Captura!AC57=Resumen!$C$51,1,0)</f>
        <v>0</v>
      </c>
      <c r="AD51" s="13">
        <f>IF(Captura!AD57=Resumen!$C$51,1,0)</f>
        <v>0</v>
      </c>
      <c r="AE51" s="13">
        <f>IF(Captura!AE57=Resumen!$C$51,1,0)</f>
        <v>0</v>
      </c>
      <c r="AF51" s="13">
        <f>IF(Captura!AF57=Resumen!$C$51,1,0)</f>
        <v>0</v>
      </c>
      <c r="AG51" s="13">
        <f>IF(Captura!AG57=Resumen!$C$51,1,0)</f>
        <v>0</v>
      </c>
      <c r="AH51" s="13">
        <f>IF(Captura!AH57=Resumen!$C$51,1,0)</f>
        <v>0</v>
      </c>
      <c r="AI51" s="13">
        <f>IF(Captura!AI57=Resumen!$C$51,1,0)</f>
        <v>0</v>
      </c>
      <c r="AJ51" s="13">
        <f>IF(Captura!AJ57=Resumen!$C$51,1,0)</f>
        <v>0</v>
      </c>
      <c r="AK51" s="13">
        <f>IF(Captura!AK57=Resumen!$C$51,1,0)</f>
        <v>0</v>
      </c>
      <c r="AL51" s="13">
        <f>IF(Captura!AL57=Resumen!$C$51,1,0)</f>
        <v>0</v>
      </c>
      <c r="AM51" s="13">
        <f>IF(Captura!AM57=Resumen!$C$51,1,0)</f>
        <v>0</v>
      </c>
      <c r="AN51" s="13">
        <f>IF(Captura!AN57=Resumen!$C$51,1,0)</f>
        <v>0</v>
      </c>
      <c r="AO51" s="13">
        <f>IF(Captura!AO57=Resumen!$C$51,1,0)</f>
        <v>0</v>
      </c>
      <c r="AP51" s="13">
        <f>IF(Captura!AP57=Resumen!$C$51,1,0)</f>
        <v>0</v>
      </c>
      <c r="AQ51" s="13">
        <f>IF(Captura!AQ57=Resumen!$C$51,1,0)</f>
        <v>0</v>
      </c>
      <c r="AR51" s="13">
        <f>IF(Captura!AR57=Resumen!$C$51,1,0)</f>
        <v>0</v>
      </c>
      <c r="AS51" s="13">
        <f>IF(Captura!AS57=Resumen!$C$51,1,0)</f>
        <v>0</v>
      </c>
      <c r="AT51" s="13">
        <f>IF(Captura!AT57=Resumen!$C$51,1,0)</f>
        <v>0</v>
      </c>
      <c r="AU51" s="13">
        <f>IF(Captura!AU57=Resumen!$C$51,1,0)</f>
        <v>0</v>
      </c>
      <c r="AV51" s="13">
        <f>IF(Captura!AV57=Resumen!$C$51,1,0)</f>
        <v>0</v>
      </c>
      <c r="AW51" s="13">
        <f>IF(Captura!AW57=Resumen!$C$51,1,0)</f>
        <v>0</v>
      </c>
      <c r="AX51" s="13">
        <f>IF(Captura!AX57=Resumen!$C$51,1,0)</f>
        <v>0</v>
      </c>
      <c r="AY51" s="16">
        <f>IF(Captura!AY57=Resumen!$C$51,1,0)</f>
        <v>0</v>
      </c>
    </row>
    <row r="52" spans="1:51" ht="12.75">
      <c r="A52" s="1">
        <v>46</v>
      </c>
      <c r="B52" t="str">
        <f>+Cuestionario!B65</f>
        <v>No se meten prisas para cumplir con las tareas.</v>
      </c>
      <c r="C52" s="7" t="str">
        <f>+Captura!C58</f>
        <v>F</v>
      </c>
      <c r="D52" s="13">
        <f>IF(Captura!D58=Resumen!$C$52,1,0)</f>
        <v>0</v>
      </c>
      <c r="E52" s="13">
        <f>IF(Captura!E58=Resumen!$C$52,1,0)</f>
        <v>0</v>
      </c>
      <c r="F52" s="13">
        <f>IF(Captura!F58=Resumen!$C$52,1,0)</f>
        <v>0</v>
      </c>
      <c r="G52" s="13">
        <f>IF(Captura!G58=Resumen!$C$52,1,0)</f>
        <v>0</v>
      </c>
      <c r="H52" s="13">
        <f>IF(Captura!H58=Resumen!$C$52,1,0)</f>
        <v>0</v>
      </c>
      <c r="I52" s="13">
        <f>IF(Captura!I58=Resumen!$C$52,1,0)</f>
        <v>0</v>
      </c>
      <c r="J52" s="13">
        <f>IF(Captura!J58=Resumen!$C$52,1,0)</f>
        <v>0</v>
      </c>
      <c r="K52" s="13">
        <f>IF(Captura!K58=Resumen!$C$52,1,0)</f>
        <v>0</v>
      </c>
      <c r="L52" s="13">
        <f>IF(Captura!L58=Resumen!$C$52,1,0)</f>
        <v>0</v>
      </c>
      <c r="M52" s="13">
        <f>IF(Captura!M58=Resumen!$C$52,1,0)</f>
        <v>0</v>
      </c>
      <c r="N52" s="13">
        <f>IF(Captura!N58=Resumen!$C$52,1,0)</f>
        <v>0</v>
      </c>
      <c r="O52" s="13">
        <f>IF(Captura!O58=Resumen!$C$52,1,0)</f>
        <v>0</v>
      </c>
      <c r="P52" s="13">
        <f>IF(Captura!P58=Resumen!$C$52,1,0)</f>
        <v>0</v>
      </c>
      <c r="Q52" s="13">
        <f>IF(Captura!Q58=Resumen!$C$52,1,0)</f>
        <v>0</v>
      </c>
      <c r="R52" s="13">
        <f>IF(Captura!R58=Resumen!$C$52,1,0)</f>
        <v>0</v>
      </c>
      <c r="S52" s="13">
        <f>IF(Captura!S58=Resumen!$C$52,1,0)</f>
        <v>0</v>
      </c>
      <c r="T52" s="13">
        <f>IF(Captura!T58=Resumen!$C$52,1,0)</f>
        <v>0</v>
      </c>
      <c r="U52" s="13">
        <f>IF(Captura!U58=Resumen!$C$52,1,0)</f>
        <v>0</v>
      </c>
      <c r="V52" s="13">
        <f>IF(Captura!V58=Resumen!$C$52,1,0)</f>
        <v>0</v>
      </c>
      <c r="W52" s="13">
        <f>IF(Captura!W58=Resumen!$C$52,1,0)</f>
        <v>0</v>
      </c>
      <c r="X52" s="13">
        <f>IF(Captura!X58=Resumen!$C$52,1,0)</f>
        <v>0</v>
      </c>
      <c r="Y52" s="13">
        <f>IF(Captura!Y58=Resumen!$C$52,1,0)</f>
        <v>0</v>
      </c>
      <c r="Z52" s="13">
        <f>IF(Captura!Z58=Resumen!$C$52,1,0)</f>
        <v>0</v>
      </c>
      <c r="AA52" s="13">
        <f>IF(Captura!AA58=Resumen!$C$52,1,0)</f>
        <v>0</v>
      </c>
      <c r="AB52" s="13">
        <f>IF(Captura!AB58=Resumen!$C$52,1,0)</f>
        <v>0</v>
      </c>
      <c r="AC52" s="13">
        <f>IF(Captura!AC58=Resumen!$C$52,1,0)</f>
        <v>0</v>
      </c>
      <c r="AD52" s="13">
        <f>IF(Captura!AD58=Resumen!$C$52,1,0)</f>
        <v>0</v>
      </c>
      <c r="AE52" s="13">
        <f>IF(Captura!AE58=Resumen!$C$52,1,0)</f>
        <v>0</v>
      </c>
      <c r="AF52" s="13">
        <f>IF(Captura!AF58=Resumen!$C$52,1,0)</f>
        <v>0</v>
      </c>
      <c r="AG52" s="13">
        <f>IF(Captura!AG58=Resumen!$C$52,1,0)</f>
        <v>0</v>
      </c>
      <c r="AH52" s="13">
        <f>IF(Captura!AH58=Resumen!$C$52,1,0)</f>
        <v>0</v>
      </c>
      <c r="AI52" s="13">
        <f>IF(Captura!AI58=Resumen!$C$52,1,0)</f>
        <v>0</v>
      </c>
      <c r="AJ52" s="13">
        <f>IF(Captura!AJ58=Resumen!$C$52,1,0)</f>
        <v>0</v>
      </c>
      <c r="AK52" s="13">
        <f>IF(Captura!AK58=Resumen!$C$52,1,0)</f>
        <v>0</v>
      </c>
      <c r="AL52" s="13">
        <f>IF(Captura!AL58=Resumen!$C$52,1,0)</f>
        <v>0</v>
      </c>
      <c r="AM52" s="13">
        <f>IF(Captura!AM58=Resumen!$C$52,1,0)</f>
        <v>0</v>
      </c>
      <c r="AN52" s="13">
        <f>IF(Captura!AN58=Resumen!$C$52,1,0)</f>
        <v>0</v>
      </c>
      <c r="AO52" s="13">
        <f>IF(Captura!AO58=Resumen!$C$52,1,0)</f>
        <v>0</v>
      </c>
      <c r="AP52" s="13">
        <f>IF(Captura!AP58=Resumen!$C$52,1,0)</f>
        <v>0</v>
      </c>
      <c r="AQ52" s="13">
        <f>IF(Captura!AQ58=Resumen!$C$52,1,0)</f>
        <v>0</v>
      </c>
      <c r="AR52" s="13">
        <f>IF(Captura!AR58=Resumen!$C$52,1,0)</f>
        <v>0</v>
      </c>
      <c r="AS52" s="13">
        <f>IF(Captura!AS58=Resumen!$C$52,1,0)</f>
        <v>0</v>
      </c>
      <c r="AT52" s="13">
        <f>IF(Captura!AT58=Resumen!$C$52,1,0)</f>
        <v>0</v>
      </c>
      <c r="AU52" s="13">
        <f>IF(Captura!AU58=Resumen!$C$52,1,0)</f>
        <v>0</v>
      </c>
      <c r="AV52" s="13">
        <f>IF(Captura!AV58=Resumen!$C$52,1,0)</f>
        <v>0</v>
      </c>
      <c r="AW52" s="13">
        <f>IF(Captura!AW58=Resumen!$C$52,1,0)</f>
        <v>0</v>
      </c>
      <c r="AX52" s="13">
        <f>IF(Captura!AX58=Resumen!$C$52,1,0)</f>
        <v>0</v>
      </c>
      <c r="AY52" s="16">
        <f>IF(Captura!AY58=Resumen!$C$52,1,0)</f>
        <v>0</v>
      </c>
    </row>
    <row r="53" spans="1:51" ht="12.75">
      <c r="A53" s="1">
        <v>47</v>
      </c>
      <c r="B53" t="str">
        <f>+Cuestionario!B66</f>
        <v>Normalmente se explican los detalles de las tareas encomendadas.</v>
      </c>
      <c r="C53" s="7" t="str">
        <f>+Captura!C59</f>
        <v>F</v>
      </c>
      <c r="D53" s="13">
        <f>IF(Captura!D59=Resumen!$C$53,1,0)</f>
        <v>0</v>
      </c>
      <c r="E53" s="13">
        <f>IF(Captura!E59=Resumen!$C$53,1,0)</f>
        <v>0</v>
      </c>
      <c r="F53" s="13">
        <f>IF(Captura!F59=Resumen!$C$53,1,0)</f>
        <v>0</v>
      </c>
      <c r="G53" s="13">
        <f>IF(Captura!G59=Resumen!$C$53,1,0)</f>
        <v>0</v>
      </c>
      <c r="H53" s="13">
        <f>IF(Captura!H59=Resumen!$C$53,1,0)</f>
        <v>0</v>
      </c>
      <c r="I53" s="13">
        <f>IF(Captura!I59=Resumen!$C$53,1,0)</f>
        <v>0</v>
      </c>
      <c r="J53" s="13">
        <f>IF(Captura!J59=Resumen!$C$53,1,0)</f>
        <v>0</v>
      </c>
      <c r="K53" s="13">
        <f>IF(Captura!K59=Resumen!$C$53,1,0)</f>
        <v>0</v>
      </c>
      <c r="L53" s="13">
        <f>IF(Captura!L59=Resumen!$C$53,1,0)</f>
        <v>0</v>
      </c>
      <c r="M53" s="13">
        <f>IF(Captura!M59=Resumen!$C$53,1,0)</f>
        <v>0</v>
      </c>
      <c r="N53" s="13">
        <f>IF(Captura!N59=Resumen!$C$53,1,0)</f>
        <v>0</v>
      </c>
      <c r="O53" s="13">
        <f>IF(Captura!O59=Resumen!$C$53,1,0)</f>
        <v>0</v>
      </c>
      <c r="P53" s="13">
        <f>IF(Captura!P59=Resumen!$C$53,1,0)</f>
        <v>0</v>
      </c>
      <c r="Q53" s="13">
        <f>IF(Captura!Q59=Resumen!$C$53,1,0)</f>
        <v>0</v>
      </c>
      <c r="R53" s="13">
        <f>IF(Captura!R59=Resumen!$C$53,1,0)</f>
        <v>0</v>
      </c>
      <c r="S53" s="13">
        <f>IF(Captura!S59=Resumen!$C$53,1,0)</f>
        <v>0</v>
      </c>
      <c r="T53" s="13">
        <f>IF(Captura!T59=Resumen!$C$53,1,0)</f>
        <v>0</v>
      </c>
      <c r="U53" s="13">
        <f>IF(Captura!U59=Resumen!$C$53,1,0)</f>
        <v>0</v>
      </c>
      <c r="V53" s="13">
        <f>IF(Captura!V59=Resumen!$C$53,1,0)</f>
        <v>0</v>
      </c>
      <c r="W53" s="13">
        <f>IF(Captura!W59=Resumen!$C$53,1,0)</f>
        <v>0</v>
      </c>
      <c r="X53" s="13">
        <f>IF(Captura!X59=Resumen!$C$53,1,0)</f>
        <v>0</v>
      </c>
      <c r="Y53" s="13">
        <f>IF(Captura!Y59=Resumen!$C$53,1,0)</f>
        <v>0</v>
      </c>
      <c r="Z53" s="13">
        <f>IF(Captura!Z59=Resumen!$C$53,1,0)</f>
        <v>0</v>
      </c>
      <c r="AA53" s="13">
        <f>IF(Captura!AA59=Resumen!$C$53,1,0)</f>
        <v>0</v>
      </c>
      <c r="AB53" s="13">
        <f>IF(Captura!AB59=Resumen!$C$53,1,0)</f>
        <v>0</v>
      </c>
      <c r="AC53" s="13">
        <f>IF(Captura!AC59=Resumen!$C$53,1,0)</f>
        <v>0</v>
      </c>
      <c r="AD53" s="13">
        <f>IF(Captura!AD59=Resumen!$C$53,1,0)</f>
        <v>0</v>
      </c>
      <c r="AE53" s="13">
        <f>IF(Captura!AE59=Resumen!$C$53,1,0)</f>
        <v>0</v>
      </c>
      <c r="AF53" s="13">
        <f>IF(Captura!AF59=Resumen!$C$53,1,0)</f>
        <v>0</v>
      </c>
      <c r="AG53" s="13">
        <f>IF(Captura!AG59=Resumen!$C$53,1,0)</f>
        <v>0</v>
      </c>
      <c r="AH53" s="13">
        <f>IF(Captura!AH59=Resumen!$C$53,1,0)</f>
        <v>0</v>
      </c>
      <c r="AI53" s="13">
        <f>IF(Captura!AI59=Resumen!$C$53,1,0)</f>
        <v>0</v>
      </c>
      <c r="AJ53" s="13">
        <f>IF(Captura!AJ59=Resumen!$C$53,1,0)</f>
        <v>0</v>
      </c>
      <c r="AK53" s="13">
        <f>IF(Captura!AK59=Resumen!$C$53,1,0)</f>
        <v>0</v>
      </c>
      <c r="AL53" s="13">
        <f>IF(Captura!AL59=Resumen!$C$53,1,0)</f>
        <v>0</v>
      </c>
      <c r="AM53" s="13">
        <f>IF(Captura!AM59=Resumen!$C$53,1,0)</f>
        <v>0</v>
      </c>
      <c r="AN53" s="13">
        <f>IF(Captura!AN59=Resumen!$C$53,1,0)</f>
        <v>0</v>
      </c>
      <c r="AO53" s="13">
        <f>IF(Captura!AO59=Resumen!$C$53,1,0)</f>
        <v>0</v>
      </c>
      <c r="AP53" s="13">
        <f>IF(Captura!AP59=Resumen!$C$53,1,0)</f>
        <v>0</v>
      </c>
      <c r="AQ53" s="13">
        <f>IF(Captura!AQ59=Resumen!$C$53,1,0)</f>
        <v>0</v>
      </c>
      <c r="AR53" s="13">
        <f>IF(Captura!AR59=Resumen!$C$53,1,0)</f>
        <v>0</v>
      </c>
      <c r="AS53" s="13">
        <f>IF(Captura!AS59=Resumen!$C$53,1,0)</f>
        <v>0</v>
      </c>
      <c r="AT53" s="13">
        <f>IF(Captura!AT59=Resumen!$C$53,1,0)</f>
        <v>0</v>
      </c>
      <c r="AU53" s="13">
        <f>IF(Captura!AU59=Resumen!$C$53,1,0)</f>
        <v>0</v>
      </c>
      <c r="AV53" s="13">
        <f>IF(Captura!AV59=Resumen!$C$53,1,0)</f>
        <v>0</v>
      </c>
      <c r="AW53" s="13">
        <f>IF(Captura!AW59=Resumen!$C$53,1,0)</f>
        <v>0</v>
      </c>
      <c r="AX53" s="13">
        <f>IF(Captura!AX59=Resumen!$C$53,1,0)</f>
        <v>0</v>
      </c>
      <c r="AY53" s="16">
        <f>IF(Captura!AY59=Resumen!$C$53,1,0)</f>
        <v>0</v>
      </c>
    </row>
    <row r="54" spans="1:51" ht="12.75">
      <c r="A54" s="1">
        <v>48</v>
      </c>
      <c r="B54" t="str">
        <f>+Cuestionario!B67</f>
        <v>Se obliga a cumplir con bastante rigor las reglas y normas.</v>
      </c>
      <c r="C54" s="7" t="str">
        <f>+Captura!C60</f>
        <v>V</v>
      </c>
      <c r="D54" s="13">
        <f>IF(Captura!D60=Resumen!$C$54,1,0)</f>
        <v>0</v>
      </c>
      <c r="E54" s="13">
        <f>IF(Captura!E60=Resumen!$C$54,1,0)</f>
        <v>0</v>
      </c>
      <c r="F54" s="13">
        <f>IF(Captura!F60=Resumen!$C$54,1,0)</f>
        <v>0</v>
      </c>
      <c r="G54" s="13">
        <f>IF(Captura!G60=Resumen!$C$54,1,0)</f>
        <v>0</v>
      </c>
      <c r="H54" s="13">
        <f>IF(Captura!H60=Resumen!$C$54,1,0)</f>
        <v>0</v>
      </c>
      <c r="I54" s="13">
        <f>IF(Captura!I60=Resumen!$C$54,1,0)</f>
        <v>0</v>
      </c>
      <c r="J54" s="13">
        <f>IF(Captura!J60=Resumen!$C$54,1,0)</f>
        <v>0</v>
      </c>
      <c r="K54" s="13">
        <f>IF(Captura!K60=Resumen!$C$54,1,0)</f>
        <v>0</v>
      </c>
      <c r="L54" s="13">
        <f>IF(Captura!L60=Resumen!$C$54,1,0)</f>
        <v>0</v>
      </c>
      <c r="M54" s="13">
        <f>IF(Captura!M60=Resumen!$C$54,1,0)</f>
        <v>0</v>
      </c>
      <c r="N54" s="13">
        <f>IF(Captura!N60=Resumen!$C$54,1,0)</f>
        <v>0</v>
      </c>
      <c r="O54" s="13">
        <f>IF(Captura!O60=Resumen!$C$54,1,0)</f>
        <v>0</v>
      </c>
      <c r="P54" s="13">
        <f>IF(Captura!P60=Resumen!$C$54,1,0)</f>
        <v>0</v>
      </c>
      <c r="Q54" s="13">
        <f>IF(Captura!Q60=Resumen!$C$54,1,0)</f>
        <v>0</v>
      </c>
      <c r="R54" s="13">
        <f>IF(Captura!R60=Resumen!$C$54,1,0)</f>
        <v>0</v>
      </c>
      <c r="S54" s="13">
        <f>IF(Captura!S60=Resumen!$C$54,1,0)</f>
        <v>0</v>
      </c>
      <c r="T54" s="13">
        <f>IF(Captura!T60=Resumen!$C$54,1,0)</f>
        <v>0</v>
      </c>
      <c r="U54" s="13">
        <f>IF(Captura!U60=Resumen!$C$54,1,0)</f>
        <v>0</v>
      </c>
      <c r="V54" s="13">
        <f>IF(Captura!V60=Resumen!$C$54,1,0)</f>
        <v>0</v>
      </c>
      <c r="W54" s="13">
        <f>IF(Captura!W60=Resumen!$C$54,1,0)</f>
        <v>0</v>
      </c>
      <c r="X54" s="13">
        <f>IF(Captura!X60=Resumen!$C$54,1,0)</f>
        <v>0</v>
      </c>
      <c r="Y54" s="13">
        <f>IF(Captura!Y60=Resumen!$C$54,1,0)</f>
        <v>0</v>
      </c>
      <c r="Z54" s="13">
        <f>IF(Captura!Z60=Resumen!$C$54,1,0)</f>
        <v>0</v>
      </c>
      <c r="AA54" s="13">
        <f>IF(Captura!AA60=Resumen!$C$54,1,0)</f>
        <v>0</v>
      </c>
      <c r="AB54" s="13">
        <f>IF(Captura!AB60=Resumen!$C$54,1,0)</f>
        <v>0</v>
      </c>
      <c r="AC54" s="13">
        <f>IF(Captura!AC60=Resumen!$C$54,1,0)</f>
        <v>0</v>
      </c>
      <c r="AD54" s="13">
        <f>IF(Captura!AD60=Resumen!$C$54,1,0)</f>
        <v>0</v>
      </c>
      <c r="AE54" s="13">
        <f>IF(Captura!AE60=Resumen!$C$54,1,0)</f>
        <v>0</v>
      </c>
      <c r="AF54" s="13">
        <f>IF(Captura!AF60=Resumen!$C$54,1,0)</f>
        <v>0</v>
      </c>
      <c r="AG54" s="13">
        <f>IF(Captura!AG60=Resumen!$C$54,1,0)</f>
        <v>0</v>
      </c>
      <c r="AH54" s="13">
        <f>IF(Captura!AH60=Resumen!$C$54,1,0)</f>
        <v>0</v>
      </c>
      <c r="AI54" s="13">
        <f>IF(Captura!AI60=Resumen!$C$54,1,0)</f>
        <v>0</v>
      </c>
      <c r="AJ54" s="13">
        <f>IF(Captura!AJ60=Resumen!$C$54,1,0)</f>
        <v>0</v>
      </c>
      <c r="AK54" s="13">
        <f>IF(Captura!AK60=Resumen!$C$54,1,0)</f>
        <v>0</v>
      </c>
      <c r="AL54" s="13">
        <f>IF(Captura!AL60=Resumen!$C$54,1,0)</f>
        <v>0</v>
      </c>
      <c r="AM54" s="13">
        <f>IF(Captura!AM60=Resumen!$C$54,1,0)</f>
        <v>0</v>
      </c>
      <c r="AN54" s="13">
        <f>IF(Captura!AN60=Resumen!$C$54,1,0)</f>
        <v>0</v>
      </c>
      <c r="AO54" s="13">
        <f>IF(Captura!AO60=Resumen!$C$54,1,0)</f>
        <v>0</v>
      </c>
      <c r="AP54" s="13">
        <f>IF(Captura!AP60=Resumen!$C$54,1,0)</f>
        <v>0</v>
      </c>
      <c r="AQ54" s="13">
        <f>IF(Captura!AQ60=Resumen!$C$54,1,0)</f>
        <v>0</v>
      </c>
      <c r="AR54" s="13">
        <f>IF(Captura!AR60=Resumen!$C$54,1,0)</f>
        <v>0</v>
      </c>
      <c r="AS54" s="13">
        <f>IF(Captura!AS60=Resumen!$C$54,1,0)</f>
        <v>0</v>
      </c>
      <c r="AT54" s="13">
        <f>IF(Captura!AT60=Resumen!$C$54,1,0)</f>
        <v>0</v>
      </c>
      <c r="AU54" s="13">
        <f>IF(Captura!AU60=Resumen!$C$54,1,0)</f>
        <v>0</v>
      </c>
      <c r="AV54" s="13">
        <f>IF(Captura!AV60=Resumen!$C$54,1,0)</f>
        <v>0</v>
      </c>
      <c r="AW54" s="13">
        <f>IF(Captura!AW60=Resumen!$C$54,1,0)</f>
        <v>0</v>
      </c>
      <c r="AX54" s="13">
        <f>IF(Captura!AX60=Resumen!$C$54,1,0)</f>
        <v>0</v>
      </c>
      <c r="AY54" s="16">
        <f>IF(Captura!AY60=Resumen!$C$54,1,0)</f>
        <v>0</v>
      </c>
    </row>
    <row r="55" spans="1:51" ht="12.75">
      <c r="A55" s="1">
        <v>49</v>
      </c>
      <c r="B55" t="str">
        <f>+Cuestionario!B68</f>
        <v>Se han utilizado los mismos métodos por mucho tiempo.</v>
      </c>
      <c r="C55" s="7" t="str">
        <f>+Captura!C61</f>
        <v>F</v>
      </c>
      <c r="D55" s="13">
        <f>IF(Captura!D61=Resumen!$C$55,1,0)</f>
        <v>0</v>
      </c>
      <c r="E55" s="13">
        <f>IF(Captura!E61=Resumen!$C$55,1,0)</f>
        <v>0</v>
      </c>
      <c r="F55" s="13">
        <f>IF(Captura!F61=Resumen!$C$55,1,0)</f>
        <v>0</v>
      </c>
      <c r="G55" s="13">
        <f>IF(Captura!G61=Resumen!$C$55,1,0)</f>
        <v>0</v>
      </c>
      <c r="H55" s="13">
        <f>IF(Captura!H61=Resumen!$C$55,1,0)</f>
        <v>0</v>
      </c>
      <c r="I55" s="13">
        <f>IF(Captura!I61=Resumen!$C$55,1,0)</f>
        <v>0</v>
      </c>
      <c r="J55" s="13">
        <f>IF(Captura!J61=Resumen!$C$55,1,0)</f>
        <v>0</v>
      </c>
      <c r="K55" s="13">
        <f>IF(Captura!K61=Resumen!$C$55,1,0)</f>
        <v>0</v>
      </c>
      <c r="L55" s="13">
        <f>IF(Captura!L61=Resumen!$C$55,1,0)</f>
        <v>0</v>
      </c>
      <c r="M55" s="13">
        <f>IF(Captura!M61=Resumen!$C$55,1,0)</f>
        <v>0</v>
      </c>
      <c r="N55" s="13">
        <f>IF(Captura!N61=Resumen!$C$55,1,0)</f>
        <v>0</v>
      </c>
      <c r="O55" s="13">
        <f>IF(Captura!O61=Resumen!$C$55,1,0)</f>
        <v>0</v>
      </c>
      <c r="P55" s="13">
        <f>IF(Captura!P61=Resumen!$C$55,1,0)</f>
        <v>0</v>
      </c>
      <c r="Q55" s="13">
        <f>IF(Captura!Q61=Resumen!$C$55,1,0)</f>
        <v>0</v>
      </c>
      <c r="R55" s="13">
        <f>IF(Captura!R61=Resumen!$C$55,1,0)</f>
        <v>0</v>
      </c>
      <c r="S55" s="13">
        <f>IF(Captura!S61=Resumen!$C$55,1,0)</f>
        <v>0</v>
      </c>
      <c r="T55" s="13">
        <f>IF(Captura!T61=Resumen!$C$55,1,0)</f>
        <v>0</v>
      </c>
      <c r="U55" s="13">
        <f>IF(Captura!U61=Resumen!$C$55,1,0)</f>
        <v>0</v>
      </c>
      <c r="V55" s="13">
        <f>IF(Captura!V61=Resumen!$C$55,1,0)</f>
        <v>0</v>
      </c>
      <c r="W55" s="13">
        <f>IF(Captura!W61=Resumen!$C$55,1,0)</f>
        <v>0</v>
      </c>
      <c r="X55" s="13">
        <f>IF(Captura!X61=Resumen!$C$55,1,0)</f>
        <v>0</v>
      </c>
      <c r="Y55" s="13">
        <f>IF(Captura!Y61=Resumen!$C$55,1,0)</f>
        <v>0</v>
      </c>
      <c r="Z55" s="13">
        <f>IF(Captura!Z61=Resumen!$C$55,1,0)</f>
        <v>0</v>
      </c>
      <c r="AA55" s="13">
        <f>IF(Captura!AA61=Resumen!$C$55,1,0)</f>
        <v>0</v>
      </c>
      <c r="AB55" s="13">
        <f>IF(Captura!AB61=Resumen!$C$55,1,0)</f>
        <v>0</v>
      </c>
      <c r="AC55" s="13">
        <f>IF(Captura!AC61=Resumen!$C$55,1,0)</f>
        <v>0</v>
      </c>
      <c r="AD55" s="13">
        <f>IF(Captura!AD61=Resumen!$C$55,1,0)</f>
        <v>0</v>
      </c>
      <c r="AE55" s="13">
        <f>IF(Captura!AE61=Resumen!$C$55,1,0)</f>
        <v>0</v>
      </c>
      <c r="AF55" s="13">
        <f>IF(Captura!AF61=Resumen!$C$55,1,0)</f>
        <v>0</v>
      </c>
      <c r="AG55" s="13">
        <f>IF(Captura!AG61=Resumen!$C$55,1,0)</f>
        <v>0</v>
      </c>
      <c r="AH55" s="13">
        <f>IF(Captura!AH61=Resumen!$C$55,1,0)</f>
        <v>0</v>
      </c>
      <c r="AI55" s="13">
        <f>IF(Captura!AI61=Resumen!$C$55,1,0)</f>
        <v>0</v>
      </c>
      <c r="AJ55" s="13">
        <f>IF(Captura!AJ61=Resumen!$C$55,1,0)</f>
        <v>0</v>
      </c>
      <c r="AK55" s="13">
        <f>IF(Captura!AK61=Resumen!$C$55,1,0)</f>
        <v>0</v>
      </c>
      <c r="AL55" s="13">
        <f>IF(Captura!AL61=Resumen!$C$55,1,0)</f>
        <v>0</v>
      </c>
      <c r="AM55" s="13">
        <f>IF(Captura!AM61=Resumen!$C$55,1,0)</f>
        <v>0</v>
      </c>
      <c r="AN55" s="13">
        <f>IF(Captura!AN61=Resumen!$C$55,1,0)</f>
        <v>0</v>
      </c>
      <c r="AO55" s="13">
        <f>IF(Captura!AO61=Resumen!$C$55,1,0)</f>
        <v>0</v>
      </c>
      <c r="AP55" s="13">
        <f>IF(Captura!AP61=Resumen!$C$55,1,0)</f>
        <v>0</v>
      </c>
      <c r="AQ55" s="13">
        <f>IF(Captura!AQ61=Resumen!$C$55,1,0)</f>
        <v>0</v>
      </c>
      <c r="AR55" s="13">
        <f>IF(Captura!AR61=Resumen!$C$55,1,0)</f>
        <v>0</v>
      </c>
      <c r="AS55" s="13">
        <f>IF(Captura!AS61=Resumen!$C$55,1,0)</f>
        <v>0</v>
      </c>
      <c r="AT55" s="13">
        <f>IF(Captura!AT61=Resumen!$C$55,1,0)</f>
        <v>0</v>
      </c>
      <c r="AU55" s="13">
        <f>IF(Captura!AU61=Resumen!$C$55,1,0)</f>
        <v>0</v>
      </c>
      <c r="AV55" s="13">
        <f>IF(Captura!AV61=Resumen!$C$55,1,0)</f>
        <v>0</v>
      </c>
      <c r="AW55" s="13">
        <f>IF(Captura!AW61=Resumen!$C$55,1,0)</f>
        <v>0</v>
      </c>
      <c r="AX55" s="13">
        <f>IF(Captura!AX61=Resumen!$C$55,1,0)</f>
        <v>0</v>
      </c>
      <c r="AY55" s="16">
        <f>IF(Captura!AY61=Resumen!$C$55,1,0)</f>
        <v>0</v>
      </c>
    </row>
    <row r="56" spans="1:51" ht="12.75">
      <c r="A56" s="1">
        <v>50</v>
      </c>
      <c r="B56" t="str">
        <f>+Cuestionario!B69</f>
        <v>Seria necesaria una decoración nueva en el lugar de trabajo.</v>
      </c>
      <c r="C56" s="7" t="str">
        <f>+Captura!C62</f>
        <v>F</v>
      </c>
      <c r="D56" s="13">
        <f>IF(Captura!D62=Resumen!$C$56,1,0)</f>
        <v>0</v>
      </c>
      <c r="E56" s="13">
        <f>IF(Captura!E62=Resumen!$C$56,1,0)</f>
        <v>0</v>
      </c>
      <c r="F56" s="13">
        <f>IF(Captura!F62=Resumen!$C$56,1,0)</f>
        <v>0</v>
      </c>
      <c r="G56" s="13">
        <f>IF(Captura!G62=Resumen!$C$56,1,0)</f>
        <v>0</v>
      </c>
      <c r="H56" s="13">
        <f>IF(Captura!H62=Resumen!$C$56,1,0)</f>
        <v>0</v>
      </c>
      <c r="I56" s="13">
        <f>IF(Captura!I62=Resumen!$C$56,1,0)</f>
        <v>0</v>
      </c>
      <c r="J56" s="13">
        <f>IF(Captura!J62=Resumen!$C$56,1,0)</f>
        <v>0</v>
      </c>
      <c r="K56" s="13">
        <f>IF(Captura!K62=Resumen!$C$56,1,0)</f>
        <v>0</v>
      </c>
      <c r="L56" s="13">
        <f>IF(Captura!L62=Resumen!$C$56,1,0)</f>
        <v>0</v>
      </c>
      <c r="M56" s="13">
        <f>IF(Captura!M62=Resumen!$C$56,1,0)</f>
        <v>0</v>
      </c>
      <c r="N56" s="13">
        <f>IF(Captura!N62=Resumen!$C$56,1,0)</f>
        <v>0</v>
      </c>
      <c r="O56" s="13">
        <f>IF(Captura!O62=Resumen!$C$56,1,0)</f>
        <v>0</v>
      </c>
      <c r="P56" s="13">
        <f>IF(Captura!P62=Resumen!$C$56,1,0)</f>
        <v>0</v>
      </c>
      <c r="Q56" s="13">
        <f>IF(Captura!Q62=Resumen!$C$56,1,0)</f>
        <v>0</v>
      </c>
      <c r="R56" s="13">
        <f>IF(Captura!R62=Resumen!$C$56,1,0)</f>
        <v>0</v>
      </c>
      <c r="S56" s="13">
        <f>IF(Captura!S62=Resumen!$C$56,1,0)</f>
        <v>0</v>
      </c>
      <c r="T56" s="13">
        <f>IF(Captura!T62=Resumen!$C$56,1,0)</f>
        <v>0</v>
      </c>
      <c r="U56" s="13">
        <f>IF(Captura!U62=Resumen!$C$56,1,0)</f>
        <v>0</v>
      </c>
      <c r="V56" s="13">
        <f>IF(Captura!V62=Resumen!$C$56,1,0)</f>
        <v>0</v>
      </c>
      <c r="W56" s="13">
        <f>IF(Captura!W62=Resumen!$C$56,1,0)</f>
        <v>0</v>
      </c>
      <c r="X56" s="13">
        <f>IF(Captura!X62=Resumen!$C$56,1,0)</f>
        <v>0</v>
      </c>
      <c r="Y56" s="13">
        <f>IF(Captura!Y62=Resumen!$C$56,1,0)</f>
        <v>0</v>
      </c>
      <c r="Z56" s="13">
        <f>IF(Captura!Z62=Resumen!$C$56,1,0)</f>
        <v>0</v>
      </c>
      <c r="AA56" s="13">
        <f>IF(Captura!AA62=Resumen!$C$56,1,0)</f>
        <v>0</v>
      </c>
      <c r="AB56" s="13">
        <f>IF(Captura!AB62=Resumen!$C$56,1,0)</f>
        <v>0</v>
      </c>
      <c r="AC56" s="13">
        <f>IF(Captura!AC62=Resumen!$C$56,1,0)</f>
        <v>0</v>
      </c>
      <c r="AD56" s="13">
        <f>IF(Captura!AD62=Resumen!$C$56,1,0)</f>
        <v>0</v>
      </c>
      <c r="AE56" s="13">
        <f>IF(Captura!AE62=Resumen!$C$56,1,0)</f>
        <v>0</v>
      </c>
      <c r="AF56" s="13">
        <f>IF(Captura!AF62=Resumen!$C$56,1,0)</f>
        <v>0</v>
      </c>
      <c r="AG56" s="13">
        <f>IF(Captura!AG62=Resumen!$C$56,1,0)</f>
        <v>0</v>
      </c>
      <c r="AH56" s="13">
        <f>IF(Captura!AH62=Resumen!$C$56,1,0)</f>
        <v>0</v>
      </c>
      <c r="AI56" s="13">
        <f>IF(Captura!AI62=Resumen!$C$56,1,0)</f>
        <v>0</v>
      </c>
      <c r="AJ56" s="13">
        <f>IF(Captura!AJ62=Resumen!$C$56,1,0)</f>
        <v>0</v>
      </c>
      <c r="AK56" s="13">
        <f>IF(Captura!AK62=Resumen!$C$56,1,0)</f>
        <v>0</v>
      </c>
      <c r="AL56" s="13">
        <f>IF(Captura!AL62=Resumen!$C$56,1,0)</f>
        <v>0</v>
      </c>
      <c r="AM56" s="13">
        <f>IF(Captura!AM62=Resumen!$C$56,1,0)</f>
        <v>0</v>
      </c>
      <c r="AN56" s="13">
        <f>IF(Captura!AN62=Resumen!$C$56,1,0)</f>
        <v>0</v>
      </c>
      <c r="AO56" s="13">
        <f>IF(Captura!AO62=Resumen!$C$56,1,0)</f>
        <v>0</v>
      </c>
      <c r="AP56" s="13">
        <f>IF(Captura!AP62=Resumen!$C$56,1,0)</f>
        <v>0</v>
      </c>
      <c r="AQ56" s="13">
        <f>IF(Captura!AQ62=Resumen!$C$56,1,0)</f>
        <v>0</v>
      </c>
      <c r="AR56" s="13">
        <f>IF(Captura!AR62=Resumen!$C$56,1,0)</f>
        <v>0</v>
      </c>
      <c r="AS56" s="13">
        <f>IF(Captura!AS62=Resumen!$C$56,1,0)</f>
        <v>0</v>
      </c>
      <c r="AT56" s="13">
        <f>IF(Captura!AT62=Resumen!$C$56,1,0)</f>
        <v>0</v>
      </c>
      <c r="AU56" s="13">
        <f>IF(Captura!AU62=Resumen!$C$56,1,0)</f>
        <v>0</v>
      </c>
      <c r="AV56" s="13">
        <f>IF(Captura!AV62=Resumen!$C$56,1,0)</f>
        <v>0</v>
      </c>
      <c r="AW56" s="13">
        <f>IF(Captura!AW62=Resumen!$C$56,1,0)</f>
        <v>0</v>
      </c>
      <c r="AX56" s="13">
        <f>IF(Captura!AX62=Resumen!$C$56,1,0)</f>
        <v>0</v>
      </c>
      <c r="AY56" s="16">
        <f>IF(Captura!AY62=Resumen!$C$56,1,0)</f>
        <v>0</v>
      </c>
    </row>
    <row r="57" spans="3:51" ht="12.75">
      <c r="C57" s="7"/>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7"/>
    </row>
    <row r="58" spans="1:51" ht="12.75">
      <c r="A58" s="1">
        <v>51</v>
      </c>
      <c r="B58" t="str">
        <f>+Cuestionario!B72</f>
        <v>Aquí hay pocos voluntarios para hacer algo.</v>
      </c>
      <c r="C58" s="7" t="str">
        <f>+Captura!C64</f>
        <v>F</v>
      </c>
      <c r="D58" s="13">
        <f>IF(Captura!D64=Resumen!$C$58,1,0)</f>
        <v>0</v>
      </c>
      <c r="E58" s="13">
        <f>IF(Captura!E64=Resumen!$C$58,1,0)</f>
        <v>0</v>
      </c>
      <c r="F58" s="13">
        <f>IF(Captura!F64=Resumen!$C$58,1,0)</f>
        <v>0</v>
      </c>
      <c r="G58" s="13">
        <f>IF(Captura!G64=Resumen!$C$58,1,0)</f>
        <v>0</v>
      </c>
      <c r="H58" s="13">
        <f>IF(Captura!H64=Resumen!$C$58,1,0)</f>
        <v>0</v>
      </c>
      <c r="I58" s="13">
        <f>IF(Captura!I64=Resumen!$C$58,1,0)</f>
        <v>0</v>
      </c>
      <c r="J58" s="13">
        <f>IF(Captura!J64=Resumen!$C$58,1,0)</f>
        <v>0</v>
      </c>
      <c r="K58" s="13">
        <f>IF(Captura!K64=Resumen!$C$58,1,0)</f>
        <v>0</v>
      </c>
      <c r="L58" s="13">
        <f>IF(Captura!L64=Resumen!$C$58,1,0)</f>
        <v>0</v>
      </c>
      <c r="M58" s="13">
        <f>IF(Captura!M64=Resumen!$C$58,1,0)</f>
        <v>0</v>
      </c>
      <c r="N58" s="13">
        <f>IF(Captura!N64=Resumen!$C$58,1,0)</f>
        <v>0</v>
      </c>
      <c r="O58" s="13">
        <f>IF(Captura!O64=Resumen!$C$58,1,0)</f>
        <v>0</v>
      </c>
      <c r="P58" s="13">
        <f>IF(Captura!P64=Resumen!$C$58,1,0)</f>
        <v>0</v>
      </c>
      <c r="Q58" s="13">
        <f>IF(Captura!Q64=Resumen!$C$58,1,0)</f>
        <v>0</v>
      </c>
      <c r="R58" s="13">
        <f>IF(Captura!R64=Resumen!$C$58,1,0)</f>
        <v>0</v>
      </c>
      <c r="S58" s="13">
        <f>IF(Captura!S64=Resumen!$C$58,1,0)</f>
        <v>0</v>
      </c>
      <c r="T58" s="13">
        <f>IF(Captura!T64=Resumen!$C$58,1,0)</f>
        <v>0</v>
      </c>
      <c r="U58" s="13">
        <f>IF(Captura!U64=Resumen!$C$58,1,0)</f>
        <v>0</v>
      </c>
      <c r="V58" s="13">
        <f>IF(Captura!V64=Resumen!$C$58,1,0)</f>
        <v>0</v>
      </c>
      <c r="W58" s="13">
        <f>IF(Captura!W64=Resumen!$C$58,1,0)</f>
        <v>0</v>
      </c>
      <c r="X58" s="13">
        <f>IF(Captura!X64=Resumen!$C$58,1,0)</f>
        <v>0</v>
      </c>
      <c r="Y58" s="13">
        <f>IF(Captura!Y64=Resumen!$C$58,1,0)</f>
        <v>0</v>
      </c>
      <c r="Z58" s="13">
        <f>IF(Captura!Z64=Resumen!$C$58,1,0)</f>
        <v>0</v>
      </c>
      <c r="AA58" s="13">
        <f>IF(Captura!AA64=Resumen!$C$58,1,0)</f>
        <v>0</v>
      </c>
      <c r="AB58" s="13">
        <f>IF(Captura!AB64=Resumen!$C$58,1,0)</f>
        <v>0</v>
      </c>
      <c r="AC58" s="13">
        <f>IF(Captura!AC64=Resumen!$C$58,1,0)</f>
        <v>0</v>
      </c>
      <c r="AD58" s="13">
        <f>IF(Captura!AD64=Resumen!$C$58,1,0)</f>
        <v>0</v>
      </c>
      <c r="AE58" s="13">
        <f>IF(Captura!AE64=Resumen!$C$58,1,0)</f>
        <v>0</v>
      </c>
      <c r="AF58" s="13">
        <f>IF(Captura!AF64=Resumen!$C$58,1,0)</f>
        <v>0</v>
      </c>
      <c r="AG58" s="13">
        <f>IF(Captura!AG64=Resumen!$C$58,1,0)</f>
        <v>0</v>
      </c>
      <c r="AH58" s="13">
        <f>IF(Captura!AH64=Resumen!$C$58,1,0)</f>
        <v>0</v>
      </c>
      <c r="AI58" s="13">
        <f>IF(Captura!AI64=Resumen!$C$58,1,0)</f>
        <v>0</v>
      </c>
      <c r="AJ58" s="13">
        <f>IF(Captura!AJ64=Resumen!$C$58,1,0)</f>
        <v>0</v>
      </c>
      <c r="AK58" s="13">
        <f>IF(Captura!AK64=Resumen!$C$58,1,0)</f>
        <v>0</v>
      </c>
      <c r="AL58" s="13">
        <f>IF(Captura!AL64=Resumen!$C$58,1,0)</f>
        <v>0</v>
      </c>
      <c r="AM58" s="13">
        <f>IF(Captura!AM64=Resumen!$C$58,1,0)</f>
        <v>0</v>
      </c>
      <c r="AN58" s="13">
        <f>IF(Captura!AN64=Resumen!$C$58,1,0)</f>
        <v>0</v>
      </c>
      <c r="AO58" s="13">
        <f>IF(Captura!AO64=Resumen!$C$58,1,0)</f>
        <v>0</v>
      </c>
      <c r="AP58" s="13">
        <f>IF(Captura!AP64=Resumen!$C$58,1,0)</f>
        <v>0</v>
      </c>
      <c r="AQ58" s="13">
        <f>IF(Captura!AQ64=Resumen!$C$58,1,0)</f>
        <v>0</v>
      </c>
      <c r="AR58" s="13">
        <f>IF(Captura!AR64=Resumen!$C$58,1,0)</f>
        <v>0</v>
      </c>
      <c r="AS58" s="13">
        <f>IF(Captura!AS64=Resumen!$C$58,1,0)</f>
        <v>0</v>
      </c>
      <c r="AT58" s="13">
        <f>IF(Captura!AT64=Resumen!$C$58,1,0)</f>
        <v>0</v>
      </c>
      <c r="AU58" s="13">
        <f>IF(Captura!AU64=Resumen!$C$58,1,0)</f>
        <v>0</v>
      </c>
      <c r="AV58" s="13">
        <f>IF(Captura!AV64=Resumen!$C$58,1,0)</f>
        <v>0</v>
      </c>
      <c r="AW58" s="13">
        <f>IF(Captura!AW64=Resumen!$C$58,1,0)</f>
        <v>0</v>
      </c>
      <c r="AX58" s="13">
        <f>IF(Captura!AX64=Resumen!$C$58,1,0)</f>
        <v>0</v>
      </c>
      <c r="AY58" s="16">
        <f>IF(Captura!AY64=Resumen!$C$58,1,0)</f>
        <v>0</v>
      </c>
    </row>
    <row r="59" spans="1:51" ht="12.75">
      <c r="A59" s="1">
        <v>52</v>
      </c>
      <c r="B59" t="str">
        <f>+Cuestionario!B73</f>
        <v>A menudo los empleados comen juntos a medio dia.</v>
      </c>
      <c r="C59" s="7" t="str">
        <f>+Captura!C65</f>
        <v>V</v>
      </c>
      <c r="D59" s="13">
        <f>IF(Captura!D65=Resumen!$C$59,1,0)</f>
        <v>0</v>
      </c>
      <c r="E59" s="13">
        <f>IF(Captura!E65=Resumen!$C$59,1,0)</f>
        <v>0</v>
      </c>
      <c r="F59" s="13">
        <f>IF(Captura!F65=Resumen!$C$59,1,0)</f>
        <v>0</v>
      </c>
      <c r="G59" s="13">
        <f>IF(Captura!G65=Resumen!$C$59,1,0)</f>
        <v>0</v>
      </c>
      <c r="H59" s="13">
        <f>IF(Captura!H65=Resumen!$C$59,1,0)</f>
        <v>0</v>
      </c>
      <c r="I59" s="13">
        <f>IF(Captura!I65=Resumen!$C$59,1,0)</f>
        <v>0</v>
      </c>
      <c r="J59" s="13">
        <f>IF(Captura!J65=Resumen!$C$59,1,0)</f>
        <v>0</v>
      </c>
      <c r="K59" s="13">
        <f>IF(Captura!K65=Resumen!$C$59,1,0)</f>
        <v>0</v>
      </c>
      <c r="L59" s="13">
        <f>IF(Captura!L65=Resumen!$C$59,1,0)</f>
        <v>0</v>
      </c>
      <c r="M59" s="13">
        <f>IF(Captura!M65=Resumen!$C$59,1,0)</f>
        <v>0</v>
      </c>
      <c r="N59" s="13">
        <f>IF(Captura!N65=Resumen!$C$59,1,0)</f>
        <v>0</v>
      </c>
      <c r="O59" s="13">
        <f>IF(Captura!O65=Resumen!$C$59,1,0)</f>
        <v>0</v>
      </c>
      <c r="P59" s="13">
        <f>IF(Captura!P65=Resumen!$C$59,1,0)</f>
        <v>0</v>
      </c>
      <c r="Q59" s="13">
        <f>IF(Captura!Q65=Resumen!$C$59,1,0)</f>
        <v>0</v>
      </c>
      <c r="R59" s="13">
        <f>IF(Captura!R65=Resumen!$C$59,1,0)</f>
        <v>0</v>
      </c>
      <c r="S59" s="13">
        <f>IF(Captura!S65=Resumen!$C$59,1,0)</f>
        <v>0</v>
      </c>
      <c r="T59" s="13">
        <f>IF(Captura!T65=Resumen!$C$59,1,0)</f>
        <v>0</v>
      </c>
      <c r="U59" s="13">
        <f>IF(Captura!U65=Resumen!$C$59,1,0)</f>
        <v>0</v>
      </c>
      <c r="V59" s="13">
        <f>IF(Captura!V65=Resumen!$C$59,1,0)</f>
        <v>0</v>
      </c>
      <c r="W59" s="13">
        <f>IF(Captura!W65=Resumen!$C$59,1,0)</f>
        <v>0</v>
      </c>
      <c r="X59" s="13">
        <f>IF(Captura!X65=Resumen!$C$59,1,0)</f>
        <v>0</v>
      </c>
      <c r="Y59" s="13">
        <f>IF(Captura!Y65=Resumen!$C$59,1,0)</f>
        <v>0</v>
      </c>
      <c r="Z59" s="13">
        <f>IF(Captura!Z65=Resumen!$C$59,1,0)</f>
        <v>0</v>
      </c>
      <c r="AA59" s="13">
        <f>IF(Captura!AA65=Resumen!$C$59,1,0)</f>
        <v>0</v>
      </c>
      <c r="AB59" s="13">
        <f>IF(Captura!AB65=Resumen!$C$59,1,0)</f>
        <v>0</v>
      </c>
      <c r="AC59" s="13">
        <f>IF(Captura!AC65=Resumen!$C$59,1,0)</f>
        <v>0</v>
      </c>
      <c r="AD59" s="13">
        <f>IF(Captura!AD65=Resumen!$C$59,1,0)</f>
        <v>0</v>
      </c>
      <c r="AE59" s="13">
        <f>IF(Captura!AE65=Resumen!$C$59,1,0)</f>
        <v>0</v>
      </c>
      <c r="AF59" s="13">
        <f>IF(Captura!AF65=Resumen!$C$59,1,0)</f>
        <v>0</v>
      </c>
      <c r="AG59" s="13">
        <f>IF(Captura!AG65=Resumen!$C$59,1,0)</f>
        <v>0</v>
      </c>
      <c r="AH59" s="13">
        <f>IF(Captura!AH65=Resumen!$C$59,1,0)</f>
        <v>0</v>
      </c>
      <c r="AI59" s="13">
        <f>IF(Captura!AI65=Resumen!$C$59,1,0)</f>
        <v>0</v>
      </c>
      <c r="AJ59" s="13">
        <f>IF(Captura!AJ65=Resumen!$C$59,1,0)</f>
        <v>0</v>
      </c>
      <c r="AK59" s="13">
        <f>IF(Captura!AK65=Resumen!$C$59,1,0)</f>
        <v>0</v>
      </c>
      <c r="AL59" s="13">
        <f>IF(Captura!AL65=Resumen!$C$59,1,0)</f>
        <v>0</v>
      </c>
      <c r="AM59" s="13">
        <f>IF(Captura!AM65=Resumen!$C$59,1,0)</f>
        <v>0</v>
      </c>
      <c r="AN59" s="13">
        <f>IF(Captura!AN65=Resumen!$C$59,1,0)</f>
        <v>0</v>
      </c>
      <c r="AO59" s="13">
        <f>IF(Captura!AO65=Resumen!$C$59,1,0)</f>
        <v>0</v>
      </c>
      <c r="AP59" s="13">
        <f>IF(Captura!AP65=Resumen!$C$59,1,0)</f>
        <v>0</v>
      </c>
      <c r="AQ59" s="13">
        <f>IF(Captura!AQ65=Resumen!$C$59,1,0)</f>
        <v>0</v>
      </c>
      <c r="AR59" s="13">
        <f>IF(Captura!AR65=Resumen!$C$59,1,0)</f>
        <v>0</v>
      </c>
      <c r="AS59" s="13">
        <f>IF(Captura!AS65=Resumen!$C$59,1,0)</f>
        <v>0</v>
      </c>
      <c r="AT59" s="13">
        <f>IF(Captura!AT65=Resumen!$C$59,1,0)</f>
        <v>0</v>
      </c>
      <c r="AU59" s="13">
        <f>IF(Captura!AU65=Resumen!$C$59,1,0)</f>
        <v>0</v>
      </c>
      <c r="AV59" s="13">
        <f>IF(Captura!AV65=Resumen!$C$59,1,0)</f>
        <v>0</v>
      </c>
      <c r="AW59" s="13">
        <f>IF(Captura!AW65=Resumen!$C$59,1,0)</f>
        <v>0</v>
      </c>
      <c r="AX59" s="13">
        <f>IF(Captura!AX65=Resumen!$C$59,1,0)</f>
        <v>0</v>
      </c>
      <c r="AY59" s="16">
        <f>IF(Captura!AY65=Resumen!$C$59,1,0)</f>
        <v>0</v>
      </c>
    </row>
    <row r="60" spans="1:51" ht="12.75">
      <c r="A60" s="1">
        <v>53</v>
      </c>
      <c r="B60" t="str">
        <f>+Cuestionario!B74</f>
        <v>Normalmente el personal se siente libre para solicitar un aumento de sueldo.</v>
      </c>
      <c r="C60" s="7" t="str">
        <f>+Captura!C66</f>
        <v>V</v>
      </c>
      <c r="D60" s="13">
        <f>IF(Captura!D66=Resumen!$C$60,1,0)</f>
        <v>0</v>
      </c>
      <c r="E60" s="13">
        <f>IF(Captura!E66=Resumen!$C$60,1,0)</f>
        <v>0</v>
      </c>
      <c r="F60" s="13">
        <f>IF(Captura!F66=Resumen!$C$60,1,0)</f>
        <v>0</v>
      </c>
      <c r="G60" s="13">
        <f>IF(Captura!G66=Resumen!$C$60,1,0)</f>
        <v>0</v>
      </c>
      <c r="H60" s="13">
        <f>IF(Captura!H66=Resumen!$C$60,1,0)</f>
        <v>0</v>
      </c>
      <c r="I60" s="13">
        <f>IF(Captura!I66=Resumen!$C$60,1,0)</f>
        <v>0</v>
      </c>
      <c r="J60" s="13">
        <f>IF(Captura!J66=Resumen!$C$60,1,0)</f>
        <v>0</v>
      </c>
      <c r="K60" s="13">
        <f>IF(Captura!K66=Resumen!$C$60,1,0)</f>
        <v>0</v>
      </c>
      <c r="L60" s="13">
        <f>IF(Captura!L66=Resumen!$C$60,1,0)</f>
        <v>0</v>
      </c>
      <c r="M60" s="13">
        <f>IF(Captura!M66=Resumen!$C$60,1,0)</f>
        <v>0</v>
      </c>
      <c r="N60" s="13">
        <f>IF(Captura!N66=Resumen!$C$60,1,0)</f>
        <v>0</v>
      </c>
      <c r="O60" s="13">
        <f>IF(Captura!O66=Resumen!$C$60,1,0)</f>
        <v>0</v>
      </c>
      <c r="P60" s="13">
        <f>IF(Captura!P66=Resumen!$C$60,1,0)</f>
        <v>0</v>
      </c>
      <c r="Q60" s="13">
        <f>IF(Captura!Q66=Resumen!$C$60,1,0)</f>
        <v>0</v>
      </c>
      <c r="R60" s="13">
        <f>IF(Captura!R66=Resumen!$C$60,1,0)</f>
        <v>0</v>
      </c>
      <c r="S60" s="13">
        <f>IF(Captura!S66=Resumen!$C$60,1,0)</f>
        <v>0</v>
      </c>
      <c r="T60" s="13">
        <f>IF(Captura!T66=Resumen!$C$60,1,0)</f>
        <v>0</v>
      </c>
      <c r="U60" s="13">
        <f>IF(Captura!U66=Resumen!$C$60,1,0)</f>
        <v>0</v>
      </c>
      <c r="V60" s="13">
        <f>IF(Captura!V66=Resumen!$C$60,1,0)</f>
        <v>0</v>
      </c>
      <c r="W60" s="13">
        <f>IF(Captura!W66=Resumen!$C$60,1,0)</f>
        <v>0</v>
      </c>
      <c r="X60" s="13">
        <f>IF(Captura!X66=Resumen!$C$60,1,0)</f>
        <v>0</v>
      </c>
      <c r="Y60" s="13">
        <f>IF(Captura!Y66=Resumen!$C$60,1,0)</f>
        <v>0</v>
      </c>
      <c r="Z60" s="13">
        <f>IF(Captura!Z66=Resumen!$C$60,1,0)</f>
        <v>0</v>
      </c>
      <c r="AA60" s="13">
        <f>IF(Captura!AA66=Resumen!$C$60,1,0)</f>
        <v>0</v>
      </c>
      <c r="AB60" s="13">
        <f>IF(Captura!AB66=Resumen!$C$60,1,0)</f>
        <v>0</v>
      </c>
      <c r="AC60" s="13">
        <f>IF(Captura!AC66=Resumen!$C$60,1,0)</f>
        <v>0</v>
      </c>
      <c r="AD60" s="13">
        <f>IF(Captura!AD66=Resumen!$C$60,1,0)</f>
        <v>0</v>
      </c>
      <c r="AE60" s="13">
        <f>IF(Captura!AE66=Resumen!$C$60,1,0)</f>
        <v>0</v>
      </c>
      <c r="AF60" s="13">
        <f>IF(Captura!AF66=Resumen!$C$60,1,0)</f>
        <v>0</v>
      </c>
      <c r="AG60" s="13">
        <f>IF(Captura!AG66=Resumen!$C$60,1,0)</f>
        <v>0</v>
      </c>
      <c r="AH60" s="13">
        <f>IF(Captura!AH66=Resumen!$C$60,1,0)</f>
        <v>0</v>
      </c>
      <c r="AI60" s="13">
        <f>IF(Captura!AI66=Resumen!$C$60,1,0)</f>
        <v>0</v>
      </c>
      <c r="AJ60" s="13">
        <f>IF(Captura!AJ66=Resumen!$C$60,1,0)</f>
        <v>0</v>
      </c>
      <c r="AK60" s="13">
        <f>IF(Captura!AK66=Resumen!$C$60,1,0)</f>
        <v>0</v>
      </c>
      <c r="AL60" s="13">
        <f>IF(Captura!AL66=Resumen!$C$60,1,0)</f>
        <v>0</v>
      </c>
      <c r="AM60" s="13">
        <f>IF(Captura!AM66=Resumen!$C$60,1,0)</f>
        <v>0</v>
      </c>
      <c r="AN60" s="13">
        <f>IF(Captura!AN66=Resumen!$C$60,1,0)</f>
        <v>0</v>
      </c>
      <c r="AO60" s="13">
        <f>IF(Captura!AO66=Resumen!$C$60,1,0)</f>
        <v>0</v>
      </c>
      <c r="AP60" s="13">
        <f>IF(Captura!AP66=Resumen!$C$60,1,0)</f>
        <v>0</v>
      </c>
      <c r="AQ60" s="13">
        <f>IF(Captura!AQ66=Resumen!$C$60,1,0)</f>
        <v>0</v>
      </c>
      <c r="AR60" s="13">
        <f>IF(Captura!AR66=Resumen!$C$60,1,0)</f>
        <v>0</v>
      </c>
      <c r="AS60" s="13">
        <f>IF(Captura!AS66=Resumen!$C$60,1,0)</f>
        <v>0</v>
      </c>
      <c r="AT60" s="13">
        <f>IF(Captura!AT66=Resumen!$C$60,1,0)</f>
        <v>0</v>
      </c>
      <c r="AU60" s="13">
        <f>IF(Captura!AU66=Resumen!$C$60,1,0)</f>
        <v>0</v>
      </c>
      <c r="AV60" s="13">
        <f>IF(Captura!AV66=Resumen!$C$60,1,0)</f>
        <v>0</v>
      </c>
      <c r="AW60" s="13">
        <f>IF(Captura!AW66=Resumen!$C$60,1,0)</f>
        <v>0</v>
      </c>
      <c r="AX60" s="13">
        <f>IF(Captura!AX66=Resumen!$C$60,1,0)</f>
        <v>0</v>
      </c>
      <c r="AY60" s="16">
        <f>IF(Captura!AY66=Resumen!$C$60,1,0)</f>
        <v>0</v>
      </c>
    </row>
    <row r="61" spans="1:51" ht="12.75">
      <c r="A61" s="1">
        <v>54</v>
      </c>
      <c r="B61" t="str">
        <f>+Cuestionario!B75</f>
        <v>Generalmente los empleados no intentan sobresalir ni ser especiales o independientes.</v>
      </c>
      <c r="C61" s="7" t="str">
        <f>+Captura!C67</f>
        <v>F</v>
      </c>
      <c r="D61" s="13">
        <f>IF(Captura!D67=Resumen!$C$61,1,0)</f>
        <v>0</v>
      </c>
      <c r="E61" s="13">
        <f>IF(Captura!E67=Resumen!$C$61,1,0)</f>
        <v>0</v>
      </c>
      <c r="F61" s="13">
        <f>IF(Captura!F67=Resumen!$C$61,1,0)</f>
        <v>0</v>
      </c>
      <c r="G61" s="13">
        <f>IF(Captura!G67=Resumen!$C$61,1,0)</f>
        <v>0</v>
      </c>
      <c r="H61" s="13">
        <f>IF(Captura!H67=Resumen!$C$61,1,0)</f>
        <v>0</v>
      </c>
      <c r="I61" s="13">
        <f>IF(Captura!I67=Resumen!$C$61,1,0)</f>
        <v>0</v>
      </c>
      <c r="J61" s="13">
        <f>IF(Captura!J67=Resumen!$C$61,1,0)</f>
        <v>0</v>
      </c>
      <c r="K61" s="13">
        <f>IF(Captura!K67=Resumen!$C$61,1,0)</f>
        <v>0</v>
      </c>
      <c r="L61" s="13">
        <f>IF(Captura!L67=Resumen!$C$61,1,0)</f>
        <v>0</v>
      </c>
      <c r="M61" s="13">
        <f>IF(Captura!M67=Resumen!$C$61,1,0)</f>
        <v>0</v>
      </c>
      <c r="N61" s="13">
        <f>IF(Captura!N67=Resumen!$C$61,1,0)</f>
        <v>0</v>
      </c>
      <c r="O61" s="13">
        <f>IF(Captura!O67=Resumen!$C$61,1,0)</f>
        <v>0</v>
      </c>
      <c r="P61" s="13">
        <f>IF(Captura!P67=Resumen!$C$61,1,0)</f>
        <v>0</v>
      </c>
      <c r="Q61" s="13">
        <f>IF(Captura!Q67=Resumen!$C$61,1,0)</f>
        <v>0</v>
      </c>
      <c r="R61" s="13">
        <f>IF(Captura!R67=Resumen!$C$61,1,0)</f>
        <v>0</v>
      </c>
      <c r="S61" s="13">
        <f>IF(Captura!S67=Resumen!$C$61,1,0)</f>
        <v>0</v>
      </c>
      <c r="T61" s="13">
        <f>IF(Captura!T67=Resumen!$C$61,1,0)</f>
        <v>0</v>
      </c>
      <c r="U61" s="13">
        <f>IF(Captura!U67=Resumen!$C$61,1,0)</f>
        <v>0</v>
      </c>
      <c r="V61" s="13">
        <f>IF(Captura!V67=Resumen!$C$61,1,0)</f>
        <v>0</v>
      </c>
      <c r="W61" s="13">
        <f>IF(Captura!W67=Resumen!$C$61,1,0)</f>
        <v>0</v>
      </c>
      <c r="X61" s="13">
        <f>IF(Captura!X67=Resumen!$C$61,1,0)</f>
        <v>0</v>
      </c>
      <c r="Y61" s="13">
        <f>IF(Captura!Y67=Resumen!$C$61,1,0)</f>
        <v>0</v>
      </c>
      <c r="Z61" s="13">
        <f>IF(Captura!Z67=Resumen!$C$61,1,0)</f>
        <v>0</v>
      </c>
      <c r="AA61" s="13">
        <f>IF(Captura!AA67=Resumen!$C$61,1,0)</f>
        <v>0</v>
      </c>
      <c r="AB61" s="13">
        <f>IF(Captura!AB67=Resumen!$C$61,1,0)</f>
        <v>0</v>
      </c>
      <c r="AC61" s="13">
        <f>IF(Captura!AC67=Resumen!$C$61,1,0)</f>
        <v>0</v>
      </c>
      <c r="AD61" s="13">
        <f>IF(Captura!AD67=Resumen!$C$61,1,0)</f>
        <v>0</v>
      </c>
      <c r="AE61" s="13">
        <f>IF(Captura!AE67=Resumen!$C$61,1,0)</f>
        <v>0</v>
      </c>
      <c r="AF61" s="13">
        <f>IF(Captura!AF67=Resumen!$C$61,1,0)</f>
        <v>0</v>
      </c>
      <c r="AG61" s="13">
        <f>IF(Captura!AG67=Resumen!$C$61,1,0)</f>
        <v>0</v>
      </c>
      <c r="AH61" s="13">
        <f>IF(Captura!AH67=Resumen!$C$61,1,0)</f>
        <v>0</v>
      </c>
      <c r="AI61" s="13">
        <f>IF(Captura!AI67=Resumen!$C$61,1,0)</f>
        <v>0</v>
      </c>
      <c r="AJ61" s="13">
        <f>IF(Captura!AJ67=Resumen!$C$61,1,0)</f>
        <v>0</v>
      </c>
      <c r="AK61" s="13">
        <f>IF(Captura!AK67=Resumen!$C$61,1,0)</f>
        <v>0</v>
      </c>
      <c r="AL61" s="13">
        <f>IF(Captura!AL67=Resumen!$C$61,1,0)</f>
        <v>0</v>
      </c>
      <c r="AM61" s="13">
        <f>IF(Captura!AM67=Resumen!$C$61,1,0)</f>
        <v>0</v>
      </c>
      <c r="AN61" s="13">
        <f>IF(Captura!AN67=Resumen!$C$61,1,0)</f>
        <v>0</v>
      </c>
      <c r="AO61" s="13">
        <f>IF(Captura!AO67=Resumen!$C$61,1,0)</f>
        <v>0</v>
      </c>
      <c r="AP61" s="13">
        <f>IF(Captura!AP67=Resumen!$C$61,1,0)</f>
        <v>0</v>
      </c>
      <c r="AQ61" s="13">
        <f>IF(Captura!AQ67=Resumen!$C$61,1,0)</f>
        <v>0</v>
      </c>
      <c r="AR61" s="13">
        <f>IF(Captura!AR67=Resumen!$C$61,1,0)</f>
        <v>0</v>
      </c>
      <c r="AS61" s="13">
        <f>IF(Captura!AS67=Resumen!$C$61,1,0)</f>
        <v>0</v>
      </c>
      <c r="AT61" s="13">
        <f>IF(Captura!AT67=Resumen!$C$61,1,0)</f>
        <v>0</v>
      </c>
      <c r="AU61" s="13">
        <f>IF(Captura!AU67=Resumen!$C$61,1,0)</f>
        <v>0</v>
      </c>
      <c r="AV61" s="13">
        <f>IF(Captura!AV67=Resumen!$C$61,1,0)</f>
        <v>0</v>
      </c>
      <c r="AW61" s="13">
        <f>IF(Captura!AW67=Resumen!$C$61,1,0)</f>
        <v>0</v>
      </c>
      <c r="AX61" s="13">
        <f>IF(Captura!AX67=Resumen!$C$61,1,0)</f>
        <v>0</v>
      </c>
      <c r="AY61" s="16">
        <f>IF(Captura!AY67=Resumen!$C$61,1,0)</f>
        <v>0</v>
      </c>
    </row>
    <row r="62" spans="1:51" ht="12.75">
      <c r="A62" s="1">
        <v>55</v>
      </c>
      <c r="B62" t="str">
        <f>+Cuestionario!B76</f>
        <v>Se toma en serio la frase el trabajo antes que el juego.</v>
      </c>
      <c r="C62" s="7" t="str">
        <f>+Captura!C68</f>
        <v>V</v>
      </c>
      <c r="D62" s="13">
        <f>IF(Captura!D68=Resumen!$C$62,1,0)</f>
        <v>0</v>
      </c>
      <c r="E62" s="13">
        <f>IF(Captura!E68=Resumen!$C$62,1,0)</f>
        <v>0</v>
      </c>
      <c r="F62" s="13">
        <f>IF(Captura!F68=Resumen!$C$62,1,0)</f>
        <v>0</v>
      </c>
      <c r="G62" s="13">
        <f>IF(Captura!G68=Resumen!$C$62,1,0)</f>
        <v>0</v>
      </c>
      <c r="H62" s="13">
        <f>IF(Captura!H68=Resumen!$C$62,1,0)</f>
        <v>0</v>
      </c>
      <c r="I62" s="13">
        <f>IF(Captura!I68=Resumen!$C$62,1,0)</f>
        <v>0</v>
      </c>
      <c r="J62" s="13">
        <f>IF(Captura!J68=Resumen!$C$62,1,0)</f>
        <v>0</v>
      </c>
      <c r="K62" s="13">
        <f>IF(Captura!K68=Resumen!$C$62,1,0)</f>
        <v>0</v>
      </c>
      <c r="L62" s="13">
        <f>IF(Captura!L68=Resumen!$C$62,1,0)</f>
        <v>0</v>
      </c>
      <c r="M62" s="13">
        <f>IF(Captura!M68=Resumen!$C$62,1,0)</f>
        <v>0</v>
      </c>
      <c r="N62" s="13">
        <f>IF(Captura!N68=Resumen!$C$62,1,0)</f>
        <v>0</v>
      </c>
      <c r="O62" s="13">
        <f>IF(Captura!O68=Resumen!$C$62,1,0)</f>
        <v>0</v>
      </c>
      <c r="P62" s="13">
        <f>IF(Captura!P68=Resumen!$C$62,1,0)</f>
        <v>0</v>
      </c>
      <c r="Q62" s="13">
        <f>IF(Captura!Q68=Resumen!$C$62,1,0)</f>
        <v>0</v>
      </c>
      <c r="R62" s="13">
        <f>IF(Captura!R68=Resumen!$C$62,1,0)</f>
        <v>0</v>
      </c>
      <c r="S62" s="13">
        <f>IF(Captura!S68=Resumen!$C$62,1,0)</f>
        <v>0</v>
      </c>
      <c r="T62" s="13">
        <f>IF(Captura!T68=Resumen!$C$62,1,0)</f>
        <v>0</v>
      </c>
      <c r="U62" s="13">
        <f>IF(Captura!U68=Resumen!$C$62,1,0)</f>
        <v>0</v>
      </c>
      <c r="V62" s="13">
        <f>IF(Captura!V68=Resumen!$C$62,1,0)</f>
        <v>0</v>
      </c>
      <c r="W62" s="13">
        <f>IF(Captura!W68=Resumen!$C$62,1,0)</f>
        <v>0</v>
      </c>
      <c r="X62" s="13">
        <f>IF(Captura!X68=Resumen!$C$62,1,0)</f>
        <v>0</v>
      </c>
      <c r="Y62" s="13">
        <f>IF(Captura!Y68=Resumen!$C$62,1,0)</f>
        <v>0</v>
      </c>
      <c r="Z62" s="13">
        <f>IF(Captura!Z68=Resumen!$C$62,1,0)</f>
        <v>0</v>
      </c>
      <c r="AA62" s="13">
        <f>IF(Captura!AA68=Resumen!$C$62,1,0)</f>
        <v>0</v>
      </c>
      <c r="AB62" s="13">
        <f>IF(Captura!AB68=Resumen!$C$62,1,0)</f>
        <v>0</v>
      </c>
      <c r="AC62" s="13">
        <f>IF(Captura!AC68=Resumen!$C$62,1,0)</f>
        <v>0</v>
      </c>
      <c r="AD62" s="13">
        <f>IF(Captura!AD68=Resumen!$C$62,1,0)</f>
        <v>0</v>
      </c>
      <c r="AE62" s="13">
        <f>IF(Captura!AE68=Resumen!$C$62,1,0)</f>
        <v>0</v>
      </c>
      <c r="AF62" s="13">
        <f>IF(Captura!AF68=Resumen!$C$62,1,0)</f>
        <v>0</v>
      </c>
      <c r="AG62" s="13">
        <f>IF(Captura!AG68=Resumen!$C$62,1,0)</f>
        <v>0</v>
      </c>
      <c r="AH62" s="13">
        <f>IF(Captura!AH68=Resumen!$C$62,1,0)</f>
        <v>0</v>
      </c>
      <c r="AI62" s="13">
        <f>IF(Captura!AI68=Resumen!$C$62,1,0)</f>
        <v>0</v>
      </c>
      <c r="AJ62" s="13">
        <f>IF(Captura!AJ68=Resumen!$C$62,1,0)</f>
        <v>0</v>
      </c>
      <c r="AK62" s="13">
        <f>IF(Captura!AK68=Resumen!$C$62,1,0)</f>
        <v>0</v>
      </c>
      <c r="AL62" s="13">
        <f>IF(Captura!AL68=Resumen!$C$62,1,0)</f>
        <v>0</v>
      </c>
      <c r="AM62" s="13">
        <f>IF(Captura!AM68=Resumen!$C$62,1,0)</f>
        <v>0</v>
      </c>
      <c r="AN62" s="13">
        <f>IF(Captura!AN68=Resumen!$C$62,1,0)</f>
        <v>0</v>
      </c>
      <c r="AO62" s="13">
        <f>IF(Captura!AO68=Resumen!$C$62,1,0)</f>
        <v>0</v>
      </c>
      <c r="AP62" s="13">
        <f>IF(Captura!AP68=Resumen!$C$62,1,0)</f>
        <v>0</v>
      </c>
      <c r="AQ62" s="13">
        <f>IF(Captura!AQ68=Resumen!$C$62,1,0)</f>
        <v>0</v>
      </c>
      <c r="AR62" s="13">
        <f>IF(Captura!AR68=Resumen!$C$62,1,0)</f>
        <v>0</v>
      </c>
      <c r="AS62" s="13">
        <f>IF(Captura!AS68=Resumen!$C$62,1,0)</f>
        <v>0</v>
      </c>
      <c r="AT62" s="13">
        <f>IF(Captura!AT68=Resumen!$C$62,1,0)</f>
        <v>0</v>
      </c>
      <c r="AU62" s="13">
        <f>IF(Captura!AU68=Resumen!$C$62,1,0)</f>
        <v>0</v>
      </c>
      <c r="AV62" s="13">
        <f>IF(Captura!AV68=Resumen!$C$62,1,0)</f>
        <v>0</v>
      </c>
      <c r="AW62" s="13">
        <f>IF(Captura!AW68=Resumen!$C$62,1,0)</f>
        <v>0</v>
      </c>
      <c r="AX62" s="13">
        <f>IF(Captura!AX68=Resumen!$C$62,1,0)</f>
        <v>0</v>
      </c>
      <c r="AY62" s="16">
        <f>IF(Captura!AY68=Resumen!$C$62,1,0)</f>
        <v>0</v>
      </c>
    </row>
    <row r="63" spans="1:51" ht="12.75">
      <c r="A63" s="1">
        <v>56</v>
      </c>
      <c r="B63" t="str">
        <f>+Cuestionario!B77</f>
        <v>Es difícil mantener durante tiempo el esfuerzo que requiere el trabajo.</v>
      </c>
      <c r="C63" s="7" t="str">
        <f>+Captura!C69</f>
        <v>V</v>
      </c>
      <c r="D63" s="13">
        <f>IF(Captura!D69=Resumen!$C$63,1,0)</f>
        <v>0</v>
      </c>
      <c r="E63" s="13">
        <f>IF(Captura!E69=Resumen!$C$63,1,0)</f>
        <v>0</v>
      </c>
      <c r="F63" s="13">
        <f>IF(Captura!F69=Resumen!$C$63,1,0)</f>
        <v>0</v>
      </c>
      <c r="G63" s="13">
        <f>IF(Captura!G69=Resumen!$C$63,1,0)</f>
        <v>0</v>
      </c>
      <c r="H63" s="13">
        <f>IF(Captura!H69=Resumen!$C$63,1,0)</f>
        <v>0</v>
      </c>
      <c r="I63" s="13">
        <f>IF(Captura!I69=Resumen!$C$63,1,0)</f>
        <v>0</v>
      </c>
      <c r="J63" s="13">
        <f>IF(Captura!J69=Resumen!$C$63,1,0)</f>
        <v>0</v>
      </c>
      <c r="K63" s="13">
        <f>IF(Captura!K69=Resumen!$C$63,1,0)</f>
        <v>0</v>
      </c>
      <c r="L63" s="13">
        <f>IF(Captura!L69=Resumen!$C$63,1,0)</f>
        <v>0</v>
      </c>
      <c r="M63" s="13">
        <f>IF(Captura!M69=Resumen!$C$63,1,0)</f>
        <v>0</v>
      </c>
      <c r="N63" s="13">
        <f>IF(Captura!N69=Resumen!$C$63,1,0)</f>
        <v>0</v>
      </c>
      <c r="O63" s="13">
        <f>IF(Captura!O69=Resumen!$C$63,1,0)</f>
        <v>0</v>
      </c>
      <c r="P63" s="13">
        <f>IF(Captura!P69=Resumen!$C$63,1,0)</f>
        <v>0</v>
      </c>
      <c r="Q63" s="13">
        <f>IF(Captura!Q69=Resumen!$C$63,1,0)</f>
        <v>0</v>
      </c>
      <c r="R63" s="13">
        <f>IF(Captura!R69=Resumen!$C$63,1,0)</f>
        <v>0</v>
      </c>
      <c r="S63" s="13">
        <f>IF(Captura!S69=Resumen!$C$63,1,0)</f>
        <v>0</v>
      </c>
      <c r="T63" s="13">
        <f>IF(Captura!T69=Resumen!$C$63,1,0)</f>
        <v>0</v>
      </c>
      <c r="U63" s="13">
        <f>IF(Captura!U69=Resumen!$C$63,1,0)</f>
        <v>0</v>
      </c>
      <c r="V63" s="13">
        <f>IF(Captura!V69=Resumen!$C$63,1,0)</f>
        <v>0</v>
      </c>
      <c r="W63" s="13">
        <f>IF(Captura!W69=Resumen!$C$63,1,0)</f>
        <v>0</v>
      </c>
      <c r="X63" s="13">
        <f>IF(Captura!X69=Resumen!$C$63,1,0)</f>
        <v>0</v>
      </c>
      <c r="Y63" s="13">
        <f>IF(Captura!Y69=Resumen!$C$63,1,0)</f>
        <v>0</v>
      </c>
      <c r="Z63" s="13">
        <f>IF(Captura!Z69=Resumen!$C$63,1,0)</f>
        <v>0</v>
      </c>
      <c r="AA63" s="13">
        <f>IF(Captura!AA69=Resumen!$C$63,1,0)</f>
        <v>0</v>
      </c>
      <c r="AB63" s="13">
        <f>IF(Captura!AB69=Resumen!$C$63,1,0)</f>
        <v>0</v>
      </c>
      <c r="AC63" s="13">
        <f>IF(Captura!AC69=Resumen!$C$63,1,0)</f>
        <v>0</v>
      </c>
      <c r="AD63" s="13">
        <f>IF(Captura!AD69=Resumen!$C$63,1,0)</f>
        <v>0</v>
      </c>
      <c r="AE63" s="13">
        <f>IF(Captura!AE69=Resumen!$C$63,1,0)</f>
        <v>0</v>
      </c>
      <c r="AF63" s="13">
        <f>IF(Captura!AF69=Resumen!$C$63,1,0)</f>
        <v>0</v>
      </c>
      <c r="AG63" s="13">
        <f>IF(Captura!AG69=Resumen!$C$63,1,0)</f>
        <v>0</v>
      </c>
      <c r="AH63" s="13">
        <f>IF(Captura!AH69=Resumen!$C$63,1,0)</f>
        <v>0</v>
      </c>
      <c r="AI63" s="13">
        <f>IF(Captura!AI69=Resumen!$C$63,1,0)</f>
        <v>0</v>
      </c>
      <c r="AJ63" s="13">
        <f>IF(Captura!AJ69=Resumen!$C$63,1,0)</f>
        <v>0</v>
      </c>
      <c r="AK63" s="13">
        <f>IF(Captura!AK69=Resumen!$C$63,1,0)</f>
        <v>0</v>
      </c>
      <c r="AL63" s="13">
        <f>IF(Captura!AL69=Resumen!$C$63,1,0)</f>
        <v>0</v>
      </c>
      <c r="AM63" s="13">
        <f>IF(Captura!AM69=Resumen!$C$63,1,0)</f>
        <v>0</v>
      </c>
      <c r="AN63" s="13">
        <f>IF(Captura!AN69=Resumen!$C$63,1,0)</f>
        <v>0</v>
      </c>
      <c r="AO63" s="13">
        <f>IF(Captura!AO69=Resumen!$C$63,1,0)</f>
        <v>0</v>
      </c>
      <c r="AP63" s="13">
        <f>IF(Captura!AP69=Resumen!$C$63,1,0)</f>
        <v>0</v>
      </c>
      <c r="AQ63" s="13">
        <f>IF(Captura!AQ69=Resumen!$C$63,1,0)</f>
        <v>0</v>
      </c>
      <c r="AR63" s="13">
        <f>IF(Captura!AR69=Resumen!$C$63,1,0)</f>
        <v>0</v>
      </c>
      <c r="AS63" s="13">
        <f>IF(Captura!AS69=Resumen!$C$63,1,0)</f>
        <v>0</v>
      </c>
      <c r="AT63" s="13">
        <f>IF(Captura!AT69=Resumen!$C$63,1,0)</f>
        <v>0</v>
      </c>
      <c r="AU63" s="13">
        <f>IF(Captura!AU69=Resumen!$C$63,1,0)</f>
        <v>0</v>
      </c>
      <c r="AV63" s="13">
        <f>IF(Captura!AV69=Resumen!$C$63,1,0)</f>
        <v>0</v>
      </c>
      <c r="AW63" s="13">
        <f>IF(Captura!AW69=Resumen!$C$63,1,0)</f>
        <v>0</v>
      </c>
      <c r="AX63" s="13">
        <f>IF(Captura!AX69=Resumen!$C$63,1,0)</f>
        <v>0</v>
      </c>
      <c r="AY63" s="16">
        <f>IF(Captura!AY69=Resumen!$C$63,1,0)</f>
        <v>0</v>
      </c>
    </row>
    <row r="64" spans="1:51" ht="12.75">
      <c r="A64" s="1">
        <v>57</v>
      </c>
      <c r="B64" t="str">
        <f>+Cuestionario!B78</f>
        <v>Muchas veces los empleados tienen dudas porque no saben exactamente lo que tienen que hacer.</v>
      </c>
      <c r="C64" s="7" t="str">
        <f>+Captura!C70</f>
        <v>F</v>
      </c>
      <c r="D64" s="13">
        <f>IF(Captura!D70=Resumen!$C$64,1,0)</f>
        <v>0</v>
      </c>
      <c r="E64" s="13">
        <f>IF(Captura!E70=Resumen!$C$64,1,0)</f>
        <v>0</v>
      </c>
      <c r="F64" s="13">
        <f>IF(Captura!F70=Resumen!$C$64,1,0)</f>
        <v>0</v>
      </c>
      <c r="G64" s="13">
        <f>IF(Captura!G70=Resumen!$C$64,1,0)</f>
        <v>0</v>
      </c>
      <c r="H64" s="13">
        <f>IF(Captura!H70=Resumen!$C$64,1,0)</f>
        <v>0</v>
      </c>
      <c r="I64" s="13">
        <f>IF(Captura!I70=Resumen!$C$64,1,0)</f>
        <v>0</v>
      </c>
      <c r="J64" s="13">
        <f>IF(Captura!J70=Resumen!$C$64,1,0)</f>
        <v>0</v>
      </c>
      <c r="K64" s="13">
        <f>IF(Captura!K70=Resumen!$C$64,1,0)</f>
        <v>0</v>
      </c>
      <c r="L64" s="13">
        <f>IF(Captura!L70=Resumen!$C$64,1,0)</f>
        <v>0</v>
      </c>
      <c r="M64" s="13">
        <f>IF(Captura!M70=Resumen!$C$64,1,0)</f>
        <v>0</v>
      </c>
      <c r="N64" s="13">
        <f>IF(Captura!N70=Resumen!$C$64,1,0)</f>
        <v>0</v>
      </c>
      <c r="O64" s="13">
        <f>IF(Captura!O70=Resumen!$C$64,1,0)</f>
        <v>0</v>
      </c>
      <c r="P64" s="13">
        <f>IF(Captura!P70=Resumen!$C$64,1,0)</f>
        <v>0</v>
      </c>
      <c r="Q64" s="13">
        <f>IF(Captura!Q70=Resumen!$C$64,1,0)</f>
        <v>0</v>
      </c>
      <c r="R64" s="13">
        <f>IF(Captura!R70=Resumen!$C$64,1,0)</f>
        <v>0</v>
      </c>
      <c r="S64" s="13">
        <f>IF(Captura!S70=Resumen!$C$64,1,0)</f>
        <v>0</v>
      </c>
      <c r="T64" s="13">
        <f>IF(Captura!T70=Resumen!$C$64,1,0)</f>
        <v>0</v>
      </c>
      <c r="U64" s="13">
        <f>IF(Captura!U70=Resumen!$C$64,1,0)</f>
        <v>0</v>
      </c>
      <c r="V64" s="13">
        <f>IF(Captura!V70=Resumen!$C$64,1,0)</f>
        <v>0</v>
      </c>
      <c r="W64" s="13">
        <f>IF(Captura!W70=Resumen!$C$64,1,0)</f>
        <v>0</v>
      </c>
      <c r="X64" s="13">
        <f>IF(Captura!X70=Resumen!$C$64,1,0)</f>
        <v>0</v>
      </c>
      <c r="Y64" s="13">
        <f>IF(Captura!Y70=Resumen!$C$64,1,0)</f>
        <v>0</v>
      </c>
      <c r="Z64" s="13">
        <f>IF(Captura!Z70=Resumen!$C$64,1,0)</f>
        <v>0</v>
      </c>
      <c r="AA64" s="13">
        <f>IF(Captura!AA70=Resumen!$C$64,1,0)</f>
        <v>0</v>
      </c>
      <c r="AB64" s="13">
        <f>IF(Captura!AB70=Resumen!$C$64,1,0)</f>
        <v>0</v>
      </c>
      <c r="AC64" s="13">
        <f>IF(Captura!AC70=Resumen!$C$64,1,0)</f>
        <v>0</v>
      </c>
      <c r="AD64" s="13">
        <f>IF(Captura!AD70=Resumen!$C$64,1,0)</f>
        <v>0</v>
      </c>
      <c r="AE64" s="13">
        <f>IF(Captura!AE70=Resumen!$C$64,1,0)</f>
        <v>0</v>
      </c>
      <c r="AF64" s="13">
        <f>IF(Captura!AF70=Resumen!$C$64,1,0)</f>
        <v>0</v>
      </c>
      <c r="AG64" s="13">
        <f>IF(Captura!AG70=Resumen!$C$64,1,0)</f>
        <v>0</v>
      </c>
      <c r="AH64" s="13">
        <f>IF(Captura!AH70=Resumen!$C$64,1,0)</f>
        <v>0</v>
      </c>
      <c r="AI64" s="13">
        <f>IF(Captura!AI70=Resumen!$C$64,1,0)</f>
        <v>0</v>
      </c>
      <c r="AJ64" s="13">
        <f>IF(Captura!AJ70=Resumen!$C$64,1,0)</f>
        <v>0</v>
      </c>
      <c r="AK64" s="13">
        <f>IF(Captura!AK70=Resumen!$C$64,1,0)</f>
        <v>0</v>
      </c>
      <c r="AL64" s="13">
        <f>IF(Captura!AL70=Resumen!$C$64,1,0)</f>
        <v>0</v>
      </c>
      <c r="AM64" s="13">
        <f>IF(Captura!AM70=Resumen!$C$64,1,0)</f>
        <v>0</v>
      </c>
      <c r="AN64" s="13">
        <f>IF(Captura!AN70=Resumen!$C$64,1,0)</f>
        <v>0</v>
      </c>
      <c r="AO64" s="13">
        <f>IF(Captura!AO70=Resumen!$C$64,1,0)</f>
        <v>0</v>
      </c>
      <c r="AP64" s="13">
        <f>IF(Captura!AP70=Resumen!$C$64,1,0)</f>
        <v>0</v>
      </c>
      <c r="AQ64" s="13">
        <f>IF(Captura!AQ70=Resumen!$C$64,1,0)</f>
        <v>0</v>
      </c>
      <c r="AR64" s="13">
        <f>IF(Captura!AR70=Resumen!$C$64,1,0)</f>
        <v>0</v>
      </c>
      <c r="AS64" s="13">
        <f>IF(Captura!AS70=Resumen!$C$64,1,0)</f>
        <v>0</v>
      </c>
      <c r="AT64" s="13">
        <f>IF(Captura!AT70=Resumen!$C$64,1,0)</f>
        <v>0</v>
      </c>
      <c r="AU64" s="13">
        <f>IF(Captura!AU70=Resumen!$C$64,1,0)</f>
        <v>0</v>
      </c>
      <c r="AV64" s="13">
        <f>IF(Captura!AV70=Resumen!$C$64,1,0)</f>
        <v>0</v>
      </c>
      <c r="AW64" s="13">
        <f>IF(Captura!AW70=Resumen!$C$64,1,0)</f>
        <v>0</v>
      </c>
      <c r="AX64" s="13">
        <f>IF(Captura!AX70=Resumen!$C$64,1,0)</f>
        <v>0</v>
      </c>
      <c r="AY64" s="16">
        <f>IF(Captura!AY70=Resumen!$C$64,1,0)</f>
        <v>0</v>
      </c>
    </row>
    <row r="65" spans="1:51" ht="12.75">
      <c r="A65" s="1">
        <v>58</v>
      </c>
      <c r="B65" t="str">
        <f>+Cuestionario!B79</f>
        <v>Los jefes están siempre controlando al personal y lo supervisan muy estrechamente.</v>
      </c>
      <c r="C65" s="7" t="str">
        <f>+Captura!C71</f>
        <v>V</v>
      </c>
      <c r="D65" s="13">
        <f>IF(Captura!D71=Resumen!$C$65,1,0)</f>
        <v>0</v>
      </c>
      <c r="E65" s="13">
        <f>IF(Captura!E71=Resumen!$C$65,1,0)</f>
        <v>0</v>
      </c>
      <c r="F65" s="13">
        <f>IF(Captura!F71=Resumen!$C$65,1,0)</f>
        <v>0</v>
      </c>
      <c r="G65" s="13">
        <f>IF(Captura!G71=Resumen!$C$65,1,0)</f>
        <v>0</v>
      </c>
      <c r="H65" s="13">
        <f>IF(Captura!H71=Resumen!$C$65,1,0)</f>
        <v>0</v>
      </c>
      <c r="I65" s="13">
        <f>IF(Captura!I71=Resumen!$C$65,1,0)</f>
        <v>0</v>
      </c>
      <c r="J65" s="13">
        <f>IF(Captura!J71=Resumen!$C$65,1,0)</f>
        <v>0</v>
      </c>
      <c r="K65" s="13">
        <f>IF(Captura!K71=Resumen!$C$65,1,0)</f>
        <v>0</v>
      </c>
      <c r="L65" s="13">
        <f>IF(Captura!L71=Resumen!$C$65,1,0)</f>
        <v>0</v>
      </c>
      <c r="M65" s="13">
        <f>IF(Captura!M71=Resumen!$C$65,1,0)</f>
        <v>0</v>
      </c>
      <c r="N65" s="13">
        <f>IF(Captura!N71=Resumen!$C$65,1,0)</f>
        <v>0</v>
      </c>
      <c r="O65" s="13">
        <f>IF(Captura!O71=Resumen!$C$65,1,0)</f>
        <v>0</v>
      </c>
      <c r="P65" s="13">
        <f>IF(Captura!P71=Resumen!$C$65,1,0)</f>
        <v>0</v>
      </c>
      <c r="Q65" s="13">
        <f>IF(Captura!Q71=Resumen!$C$65,1,0)</f>
        <v>0</v>
      </c>
      <c r="R65" s="13">
        <f>IF(Captura!R71=Resumen!$C$65,1,0)</f>
        <v>0</v>
      </c>
      <c r="S65" s="13">
        <f>IF(Captura!S71=Resumen!$C$65,1,0)</f>
        <v>0</v>
      </c>
      <c r="T65" s="13">
        <f>IF(Captura!T71=Resumen!$C$65,1,0)</f>
        <v>0</v>
      </c>
      <c r="U65" s="13">
        <f>IF(Captura!U71=Resumen!$C$65,1,0)</f>
        <v>0</v>
      </c>
      <c r="V65" s="13">
        <f>IF(Captura!V71=Resumen!$C$65,1,0)</f>
        <v>0</v>
      </c>
      <c r="W65" s="13">
        <f>IF(Captura!W71=Resumen!$C$65,1,0)</f>
        <v>0</v>
      </c>
      <c r="X65" s="13">
        <f>IF(Captura!X71=Resumen!$C$65,1,0)</f>
        <v>0</v>
      </c>
      <c r="Y65" s="13">
        <f>IF(Captura!Y71=Resumen!$C$65,1,0)</f>
        <v>0</v>
      </c>
      <c r="Z65" s="13">
        <f>IF(Captura!Z71=Resumen!$C$65,1,0)</f>
        <v>0</v>
      </c>
      <c r="AA65" s="13">
        <f>IF(Captura!AA71=Resumen!$C$65,1,0)</f>
        <v>0</v>
      </c>
      <c r="AB65" s="13">
        <f>IF(Captura!AB71=Resumen!$C$65,1,0)</f>
        <v>0</v>
      </c>
      <c r="AC65" s="13">
        <f>IF(Captura!AC71=Resumen!$C$65,1,0)</f>
        <v>0</v>
      </c>
      <c r="AD65" s="13">
        <f>IF(Captura!AD71=Resumen!$C$65,1,0)</f>
        <v>0</v>
      </c>
      <c r="AE65" s="13">
        <f>IF(Captura!AE71=Resumen!$C$65,1,0)</f>
        <v>0</v>
      </c>
      <c r="AF65" s="13">
        <f>IF(Captura!AF71=Resumen!$C$65,1,0)</f>
        <v>0</v>
      </c>
      <c r="AG65" s="13">
        <f>IF(Captura!AG71=Resumen!$C$65,1,0)</f>
        <v>0</v>
      </c>
      <c r="AH65" s="13">
        <f>IF(Captura!AH71=Resumen!$C$65,1,0)</f>
        <v>0</v>
      </c>
      <c r="AI65" s="13">
        <f>IF(Captura!AI71=Resumen!$C$65,1,0)</f>
        <v>0</v>
      </c>
      <c r="AJ65" s="13">
        <f>IF(Captura!AJ71=Resumen!$C$65,1,0)</f>
        <v>0</v>
      </c>
      <c r="AK65" s="13">
        <f>IF(Captura!AK71=Resumen!$C$65,1,0)</f>
        <v>0</v>
      </c>
      <c r="AL65" s="13">
        <f>IF(Captura!AL71=Resumen!$C$65,1,0)</f>
        <v>0</v>
      </c>
      <c r="AM65" s="13">
        <f>IF(Captura!AM71=Resumen!$C$65,1,0)</f>
        <v>0</v>
      </c>
      <c r="AN65" s="13">
        <f>IF(Captura!AN71=Resumen!$C$65,1,0)</f>
        <v>0</v>
      </c>
      <c r="AO65" s="13">
        <f>IF(Captura!AO71=Resumen!$C$65,1,0)</f>
        <v>0</v>
      </c>
      <c r="AP65" s="13">
        <f>IF(Captura!AP71=Resumen!$C$65,1,0)</f>
        <v>0</v>
      </c>
      <c r="AQ65" s="13">
        <f>IF(Captura!AQ71=Resumen!$C$65,1,0)</f>
        <v>0</v>
      </c>
      <c r="AR65" s="13">
        <f>IF(Captura!AR71=Resumen!$C$65,1,0)</f>
        <v>0</v>
      </c>
      <c r="AS65" s="13">
        <f>IF(Captura!AS71=Resumen!$C$65,1,0)</f>
        <v>0</v>
      </c>
      <c r="AT65" s="13">
        <f>IF(Captura!AT71=Resumen!$C$65,1,0)</f>
        <v>0</v>
      </c>
      <c r="AU65" s="13">
        <f>IF(Captura!AU71=Resumen!$C$65,1,0)</f>
        <v>0</v>
      </c>
      <c r="AV65" s="13">
        <f>IF(Captura!AV71=Resumen!$C$65,1,0)</f>
        <v>0</v>
      </c>
      <c r="AW65" s="13">
        <f>IF(Captura!AW71=Resumen!$C$65,1,0)</f>
        <v>0</v>
      </c>
      <c r="AX65" s="13">
        <f>IF(Captura!AX71=Resumen!$C$65,1,0)</f>
        <v>0</v>
      </c>
      <c r="AY65" s="16">
        <f>IF(Captura!AY71=Resumen!$C$65,1,0)</f>
        <v>0</v>
      </c>
    </row>
    <row r="66" spans="1:51" ht="12.75">
      <c r="A66" s="1">
        <v>59</v>
      </c>
      <c r="B66" t="str">
        <f>+Cuestionario!B80</f>
        <v>En raras ocasiones se intentan nuevas maneras de hacer las cosas.</v>
      </c>
      <c r="C66" s="7" t="str">
        <f>+Captura!C72</f>
        <v>F</v>
      </c>
      <c r="D66" s="13">
        <f>IF(Captura!D72=Resumen!$C$66,1,0)</f>
        <v>0</v>
      </c>
      <c r="E66" s="13">
        <f>IF(Captura!E72=Resumen!$C$66,1,0)</f>
        <v>0</v>
      </c>
      <c r="F66" s="13">
        <f>IF(Captura!F72=Resumen!$C$66,1,0)</f>
        <v>0</v>
      </c>
      <c r="G66" s="13">
        <f>IF(Captura!G72=Resumen!$C$66,1,0)</f>
        <v>0</v>
      </c>
      <c r="H66" s="13">
        <f>IF(Captura!H72=Resumen!$C$66,1,0)</f>
        <v>0</v>
      </c>
      <c r="I66" s="13">
        <f>IF(Captura!I72=Resumen!$C$66,1,0)</f>
        <v>0</v>
      </c>
      <c r="J66" s="13">
        <f>IF(Captura!J72=Resumen!$C$66,1,0)</f>
        <v>0</v>
      </c>
      <c r="K66" s="13">
        <f>IF(Captura!K72=Resumen!$C$66,1,0)</f>
        <v>0</v>
      </c>
      <c r="L66" s="13">
        <f>IF(Captura!L72=Resumen!$C$66,1,0)</f>
        <v>0</v>
      </c>
      <c r="M66" s="13">
        <f>IF(Captura!M72=Resumen!$C$66,1,0)</f>
        <v>0</v>
      </c>
      <c r="N66" s="13">
        <f>IF(Captura!N72=Resumen!$C$66,1,0)</f>
        <v>0</v>
      </c>
      <c r="O66" s="13">
        <f>IF(Captura!O72=Resumen!$C$66,1,0)</f>
        <v>0</v>
      </c>
      <c r="P66" s="13">
        <f>IF(Captura!P72=Resumen!$C$66,1,0)</f>
        <v>0</v>
      </c>
      <c r="Q66" s="13">
        <f>IF(Captura!Q72=Resumen!$C$66,1,0)</f>
        <v>0</v>
      </c>
      <c r="R66" s="13">
        <f>IF(Captura!R72=Resumen!$C$66,1,0)</f>
        <v>0</v>
      </c>
      <c r="S66" s="13">
        <f>IF(Captura!S72=Resumen!$C$66,1,0)</f>
        <v>0</v>
      </c>
      <c r="T66" s="13">
        <f>IF(Captura!T72=Resumen!$C$66,1,0)</f>
        <v>0</v>
      </c>
      <c r="U66" s="13">
        <f>IF(Captura!U72=Resumen!$C$66,1,0)</f>
        <v>0</v>
      </c>
      <c r="V66" s="13">
        <f>IF(Captura!V72=Resumen!$C$66,1,0)</f>
        <v>0</v>
      </c>
      <c r="W66" s="13">
        <f>IF(Captura!W72=Resumen!$C$66,1,0)</f>
        <v>0</v>
      </c>
      <c r="X66" s="13">
        <f>IF(Captura!X72=Resumen!$C$66,1,0)</f>
        <v>0</v>
      </c>
      <c r="Y66" s="13">
        <f>IF(Captura!Y72=Resumen!$C$66,1,0)</f>
        <v>0</v>
      </c>
      <c r="Z66" s="13">
        <f>IF(Captura!Z72=Resumen!$C$66,1,0)</f>
        <v>0</v>
      </c>
      <c r="AA66" s="13">
        <f>IF(Captura!AA72=Resumen!$C$66,1,0)</f>
        <v>0</v>
      </c>
      <c r="AB66" s="13">
        <f>IF(Captura!AB72=Resumen!$C$66,1,0)</f>
        <v>0</v>
      </c>
      <c r="AC66" s="13">
        <f>IF(Captura!AC72=Resumen!$C$66,1,0)</f>
        <v>0</v>
      </c>
      <c r="AD66" s="13">
        <f>IF(Captura!AD72=Resumen!$C$66,1,0)</f>
        <v>0</v>
      </c>
      <c r="AE66" s="13">
        <f>IF(Captura!AE72=Resumen!$C$66,1,0)</f>
        <v>0</v>
      </c>
      <c r="AF66" s="13">
        <f>IF(Captura!AF72=Resumen!$C$66,1,0)</f>
        <v>0</v>
      </c>
      <c r="AG66" s="13">
        <f>IF(Captura!AG72=Resumen!$C$66,1,0)</f>
        <v>0</v>
      </c>
      <c r="AH66" s="13">
        <f>IF(Captura!AH72=Resumen!$C$66,1,0)</f>
        <v>0</v>
      </c>
      <c r="AI66" s="13">
        <f>IF(Captura!AI72=Resumen!$C$66,1,0)</f>
        <v>0</v>
      </c>
      <c r="AJ66" s="13">
        <f>IF(Captura!AJ72=Resumen!$C$66,1,0)</f>
        <v>0</v>
      </c>
      <c r="AK66" s="13">
        <f>IF(Captura!AK72=Resumen!$C$66,1,0)</f>
        <v>0</v>
      </c>
      <c r="AL66" s="13">
        <f>IF(Captura!AL72=Resumen!$C$66,1,0)</f>
        <v>0</v>
      </c>
      <c r="AM66" s="13">
        <f>IF(Captura!AM72=Resumen!$C$66,1,0)</f>
        <v>0</v>
      </c>
      <c r="AN66" s="13">
        <f>IF(Captura!AN72=Resumen!$C$66,1,0)</f>
        <v>0</v>
      </c>
      <c r="AO66" s="13">
        <f>IF(Captura!AO72=Resumen!$C$66,1,0)</f>
        <v>0</v>
      </c>
      <c r="AP66" s="13">
        <f>IF(Captura!AP72=Resumen!$C$66,1,0)</f>
        <v>0</v>
      </c>
      <c r="AQ66" s="13">
        <f>IF(Captura!AQ72=Resumen!$C$66,1,0)</f>
        <v>0</v>
      </c>
      <c r="AR66" s="13">
        <f>IF(Captura!AR72=Resumen!$C$66,1,0)</f>
        <v>0</v>
      </c>
      <c r="AS66" s="13">
        <f>IF(Captura!AS72=Resumen!$C$66,1,0)</f>
        <v>0</v>
      </c>
      <c r="AT66" s="13">
        <f>IF(Captura!AT72=Resumen!$C$66,1,0)</f>
        <v>0</v>
      </c>
      <c r="AU66" s="13">
        <f>IF(Captura!AU72=Resumen!$C$66,1,0)</f>
        <v>0</v>
      </c>
      <c r="AV66" s="13">
        <f>IF(Captura!AV72=Resumen!$C$66,1,0)</f>
        <v>0</v>
      </c>
      <c r="AW66" s="13">
        <f>IF(Captura!AW72=Resumen!$C$66,1,0)</f>
        <v>0</v>
      </c>
      <c r="AX66" s="13">
        <f>IF(Captura!AX72=Resumen!$C$66,1,0)</f>
        <v>0</v>
      </c>
      <c r="AY66" s="16">
        <f>IF(Captura!AY72=Resumen!$C$66,1,0)</f>
        <v>0</v>
      </c>
    </row>
    <row r="67" spans="1:51" ht="12.75">
      <c r="A67" s="1">
        <v>60</v>
      </c>
      <c r="B67" t="str">
        <f>+Cuestionario!B81</f>
        <v>Aquí los colores y la decoración hacen alegre y agradable el lugar de trabajo.</v>
      </c>
      <c r="C67" s="7" t="str">
        <f>+Captura!C73</f>
        <v>V</v>
      </c>
      <c r="D67" s="13">
        <f>IF(Captura!D73=Resumen!$C$67,1,0)</f>
        <v>0</v>
      </c>
      <c r="E67" s="13">
        <f>IF(Captura!E73=Resumen!$C$67,1,0)</f>
        <v>0</v>
      </c>
      <c r="F67" s="13">
        <f>IF(Captura!F73=Resumen!$C$67,1,0)</f>
        <v>0</v>
      </c>
      <c r="G67" s="13">
        <f>IF(Captura!G73=Resumen!$C$67,1,0)</f>
        <v>0</v>
      </c>
      <c r="H67" s="13">
        <f>IF(Captura!H73=Resumen!$C$67,1,0)</f>
        <v>0</v>
      </c>
      <c r="I67" s="13">
        <f>IF(Captura!I73=Resumen!$C$67,1,0)</f>
        <v>0</v>
      </c>
      <c r="J67" s="13">
        <f>IF(Captura!J73=Resumen!$C$67,1,0)</f>
        <v>0</v>
      </c>
      <c r="K67" s="13">
        <f>IF(Captura!K73=Resumen!$C$67,1,0)</f>
        <v>0</v>
      </c>
      <c r="L67" s="13">
        <f>IF(Captura!L73=Resumen!$C$67,1,0)</f>
        <v>0</v>
      </c>
      <c r="M67" s="13">
        <f>IF(Captura!M73=Resumen!$C$67,1,0)</f>
        <v>0</v>
      </c>
      <c r="N67" s="13">
        <f>IF(Captura!N73=Resumen!$C$67,1,0)</f>
        <v>0</v>
      </c>
      <c r="O67" s="13">
        <f>IF(Captura!O73=Resumen!$C$67,1,0)</f>
        <v>0</v>
      </c>
      <c r="P67" s="13">
        <f>IF(Captura!P73=Resumen!$C$67,1,0)</f>
        <v>0</v>
      </c>
      <c r="Q67" s="13">
        <f>IF(Captura!Q73=Resumen!$C$67,1,0)</f>
        <v>0</v>
      </c>
      <c r="R67" s="13">
        <f>IF(Captura!R73=Resumen!$C$67,1,0)</f>
        <v>0</v>
      </c>
      <c r="S67" s="13">
        <f>IF(Captura!S73=Resumen!$C$67,1,0)</f>
        <v>0</v>
      </c>
      <c r="T67" s="13">
        <f>IF(Captura!T73=Resumen!$C$67,1,0)</f>
        <v>0</v>
      </c>
      <c r="U67" s="13">
        <f>IF(Captura!U73=Resumen!$C$67,1,0)</f>
        <v>0</v>
      </c>
      <c r="V67" s="13">
        <f>IF(Captura!V73=Resumen!$C$67,1,0)</f>
        <v>0</v>
      </c>
      <c r="W67" s="13">
        <f>IF(Captura!W73=Resumen!$C$67,1,0)</f>
        <v>0</v>
      </c>
      <c r="X67" s="13">
        <f>IF(Captura!X73=Resumen!$C$67,1,0)</f>
        <v>0</v>
      </c>
      <c r="Y67" s="13">
        <f>IF(Captura!Y73=Resumen!$C$67,1,0)</f>
        <v>0</v>
      </c>
      <c r="Z67" s="13">
        <f>IF(Captura!Z73=Resumen!$C$67,1,0)</f>
        <v>0</v>
      </c>
      <c r="AA67" s="13">
        <f>IF(Captura!AA73=Resumen!$C$67,1,0)</f>
        <v>0</v>
      </c>
      <c r="AB67" s="13">
        <f>IF(Captura!AB73=Resumen!$C$67,1,0)</f>
        <v>0</v>
      </c>
      <c r="AC67" s="13">
        <f>IF(Captura!AC73=Resumen!$C$67,1,0)</f>
        <v>0</v>
      </c>
      <c r="AD67" s="13">
        <f>IF(Captura!AD73=Resumen!$C$67,1,0)</f>
        <v>0</v>
      </c>
      <c r="AE67" s="13">
        <f>IF(Captura!AE73=Resumen!$C$67,1,0)</f>
        <v>0</v>
      </c>
      <c r="AF67" s="13">
        <f>IF(Captura!AF73=Resumen!$C$67,1,0)</f>
        <v>0</v>
      </c>
      <c r="AG67" s="13">
        <f>IF(Captura!AG73=Resumen!$C$67,1,0)</f>
        <v>0</v>
      </c>
      <c r="AH67" s="13">
        <f>IF(Captura!AH73=Resumen!$C$67,1,0)</f>
        <v>0</v>
      </c>
      <c r="AI67" s="13">
        <f>IF(Captura!AI73=Resumen!$C$67,1,0)</f>
        <v>0</v>
      </c>
      <c r="AJ67" s="13">
        <f>IF(Captura!AJ73=Resumen!$C$67,1,0)</f>
        <v>0</v>
      </c>
      <c r="AK67" s="13">
        <f>IF(Captura!AK73=Resumen!$C$67,1,0)</f>
        <v>0</v>
      </c>
      <c r="AL67" s="13">
        <f>IF(Captura!AL73=Resumen!$C$67,1,0)</f>
        <v>0</v>
      </c>
      <c r="AM67" s="13">
        <f>IF(Captura!AM73=Resumen!$C$67,1,0)</f>
        <v>0</v>
      </c>
      <c r="AN67" s="13">
        <f>IF(Captura!AN73=Resumen!$C$67,1,0)</f>
        <v>0</v>
      </c>
      <c r="AO67" s="13">
        <f>IF(Captura!AO73=Resumen!$C$67,1,0)</f>
        <v>0</v>
      </c>
      <c r="AP67" s="13">
        <f>IF(Captura!AP73=Resumen!$C$67,1,0)</f>
        <v>0</v>
      </c>
      <c r="AQ67" s="13">
        <f>IF(Captura!AQ73=Resumen!$C$67,1,0)</f>
        <v>0</v>
      </c>
      <c r="AR67" s="13">
        <f>IF(Captura!AR73=Resumen!$C$67,1,0)</f>
        <v>0</v>
      </c>
      <c r="AS67" s="13">
        <f>IF(Captura!AS73=Resumen!$C$67,1,0)</f>
        <v>0</v>
      </c>
      <c r="AT67" s="13">
        <f>IF(Captura!AT73=Resumen!$C$67,1,0)</f>
        <v>0</v>
      </c>
      <c r="AU67" s="13">
        <f>IF(Captura!AU73=Resumen!$C$67,1,0)</f>
        <v>0</v>
      </c>
      <c r="AV67" s="13">
        <f>IF(Captura!AV73=Resumen!$C$67,1,0)</f>
        <v>0</v>
      </c>
      <c r="AW67" s="13">
        <f>IF(Captura!AW73=Resumen!$C$67,1,0)</f>
        <v>0</v>
      </c>
      <c r="AX67" s="13">
        <f>IF(Captura!AX73=Resumen!$C$67,1,0)</f>
        <v>0</v>
      </c>
      <c r="AY67" s="16">
        <f>IF(Captura!AY73=Resumen!$C$67,1,0)</f>
        <v>0</v>
      </c>
    </row>
    <row r="68" spans="3:51" ht="12.75">
      <c r="C68" s="7">
        <f>+Captura!C74</f>
        <v>0</v>
      </c>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7"/>
    </row>
    <row r="69" spans="1:51" ht="12.75">
      <c r="A69" s="1">
        <v>61</v>
      </c>
      <c r="B69" t="str">
        <f>+Cuestionario!B84</f>
        <v>En general, aquí se trabaja con entusiasmo.</v>
      </c>
      <c r="C69" s="7" t="str">
        <f>+Captura!C75</f>
        <v>V</v>
      </c>
      <c r="D69" s="13">
        <f>IF(Captura!D75=Resumen!$C$69,1,0)</f>
        <v>0</v>
      </c>
      <c r="E69" s="13">
        <f>IF(Captura!E75=Resumen!$C$69,1,0)</f>
        <v>0</v>
      </c>
      <c r="F69" s="13">
        <f>IF(Captura!F75=Resumen!$C$69,1,0)</f>
        <v>0</v>
      </c>
      <c r="G69" s="13">
        <f>IF(Captura!G75=Resumen!$C$69,1,0)</f>
        <v>0</v>
      </c>
      <c r="H69" s="13">
        <f>IF(Captura!H75=Resumen!$C$69,1,0)</f>
        <v>0</v>
      </c>
      <c r="I69" s="13">
        <f>IF(Captura!I75=Resumen!$C$69,1,0)</f>
        <v>0</v>
      </c>
      <c r="J69" s="13">
        <f>IF(Captura!J75=Resumen!$C$69,1,0)</f>
        <v>0</v>
      </c>
      <c r="K69" s="13">
        <f>IF(Captura!K75=Resumen!$C$69,1,0)</f>
        <v>0</v>
      </c>
      <c r="L69" s="13">
        <f>IF(Captura!L75=Resumen!$C$69,1,0)</f>
        <v>0</v>
      </c>
      <c r="M69" s="13">
        <f>IF(Captura!M75=Resumen!$C$69,1,0)</f>
        <v>0</v>
      </c>
      <c r="N69" s="13">
        <f>IF(Captura!N75=Resumen!$C$69,1,0)</f>
        <v>0</v>
      </c>
      <c r="O69" s="13">
        <f>IF(Captura!O75=Resumen!$C$69,1,0)</f>
        <v>0</v>
      </c>
      <c r="P69" s="13">
        <f>IF(Captura!P75=Resumen!$C$69,1,0)</f>
        <v>0</v>
      </c>
      <c r="Q69" s="13">
        <f>IF(Captura!Q75=Resumen!$C$69,1,0)</f>
        <v>0</v>
      </c>
      <c r="R69" s="13">
        <f>IF(Captura!R75=Resumen!$C$69,1,0)</f>
        <v>0</v>
      </c>
      <c r="S69" s="13">
        <f>IF(Captura!S75=Resumen!$C$69,1,0)</f>
        <v>0</v>
      </c>
      <c r="T69" s="13">
        <f>IF(Captura!T75=Resumen!$C$69,1,0)</f>
        <v>0</v>
      </c>
      <c r="U69" s="13">
        <f>IF(Captura!U75=Resumen!$C$69,1,0)</f>
        <v>0</v>
      </c>
      <c r="V69" s="13">
        <f>IF(Captura!V75=Resumen!$C$69,1,0)</f>
        <v>0</v>
      </c>
      <c r="W69" s="13">
        <f>IF(Captura!W75=Resumen!$C$69,1,0)</f>
        <v>0</v>
      </c>
      <c r="X69" s="13">
        <f>IF(Captura!X75=Resumen!$C$69,1,0)</f>
        <v>0</v>
      </c>
      <c r="Y69" s="13">
        <f>IF(Captura!Y75=Resumen!$C$69,1,0)</f>
        <v>0</v>
      </c>
      <c r="Z69" s="13">
        <f>IF(Captura!Z75=Resumen!$C$69,1,0)</f>
        <v>0</v>
      </c>
      <c r="AA69" s="13">
        <f>IF(Captura!AA75=Resumen!$C$69,1,0)</f>
        <v>0</v>
      </c>
      <c r="AB69" s="13">
        <f>IF(Captura!AB75=Resumen!$C$69,1,0)</f>
        <v>0</v>
      </c>
      <c r="AC69" s="13">
        <f>IF(Captura!AC75=Resumen!$C$69,1,0)</f>
        <v>0</v>
      </c>
      <c r="AD69" s="13">
        <f>IF(Captura!AD75=Resumen!$C$69,1,0)</f>
        <v>0</v>
      </c>
      <c r="AE69" s="13">
        <f>IF(Captura!AE75=Resumen!$C$69,1,0)</f>
        <v>0</v>
      </c>
      <c r="AF69" s="13">
        <f>IF(Captura!AF75=Resumen!$C$69,1,0)</f>
        <v>0</v>
      </c>
      <c r="AG69" s="13">
        <f>IF(Captura!AG75=Resumen!$C$69,1,0)</f>
        <v>0</v>
      </c>
      <c r="AH69" s="13">
        <f>IF(Captura!AH75=Resumen!$C$69,1,0)</f>
        <v>0</v>
      </c>
      <c r="AI69" s="13">
        <f>IF(Captura!AI75=Resumen!$C$69,1,0)</f>
        <v>0</v>
      </c>
      <c r="AJ69" s="13">
        <f>IF(Captura!AJ75=Resumen!$C$69,1,0)</f>
        <v>0</v>
      </c>
      <c r="AK69" s="13">
        <f>IF(Captura!AK75=Resumen!$C$69,1,0)</f>
        <v>0</v>
      </c>
      <c r="AL69" s="13">
        <f>IF(Captura!AL75=Resumen!$C$69,1,0)</f>
        <v>0</v>
      </c>
      <c r="AM69" s="13">
        <f>IF(Captura!AM75=Resumen!$C$69,1,0)</f>
        <v>0</v>
      </c>
      <c r="AN69" s="13">
        <f>IF(Captura!AN75=Resumen!$C$69,1,0)</f>
        <v>0</v>
      </c>
      <c r="AO69" s="13">
        <f>IF(Captura!AO75=Resumen!$C$69,1,0)</f>
        <v>0</v>
      </c>
      <c r="AP69" s="13">
        <f>IF(Captura!AP75=Resumen!$C$69,1,0)</f>
        <v>0</v>
      </c>
      <c r="AQ69" s="13">
        <f>IF(Captura!AQ75=Resumen!$C$69,1,0)</f>
        <v>0</v>
      </c>
      <c r="AR69" s="13">
        <f>IF(Captura!AR75=Resumen!$C$69,1,0)</f>
        <v>0</v>
      </c>
      <c r="AS69" s="13">
        <f>IF(Captura!AS75=Resumen!$C$69,1,0)</f>
        <v>0</v>
      </c>
      <c r="AT69" s="13">
        <f>IF(Captura!AT75=Resumen!$C$69,1,0)</f>
        <v>0</v>
      </c>
      <c r="AU69" s="13">
        <f>IF(Captura!AU75=Resumen!$C$69,1,0)</f>
        <v>0</v>
      </c>
      <c r="AV69" s="13">
        <f>IF(Captura!AV75=Resumen!$C$69,1,0)</f>
        <v>0</v>
      </c>
      <c r="AW69" s="13">
        <f>IF(Captura!AW75=Resumen!$C$69,1,0)</f>
        <v>0</v>
      </c>
      <c r="AX69" s="13">
        <f>IF(Captura!AX75=Resumen!$C$69,1,0)</f>
        <v>0</v>
      </c>
      <c r="AY69" s="16">
        <f>IF(Captura!AY75=Resumen!$C$69,1,0)</f>
        <v>0</v>
      </c>
    </row>
    <row r="70" spans="1:51" ht="12.75">
      <c r="A70" s="1">
        <v>62</v>
      </c>
      <c r="B70" t="str">
        <f>+Cuestionario!B85</f>
        <v>Los empleados con tareas muy distintas en esta organización no se llevan muy bien entre si.</v>
      </c>
      <c r="C70" s="7" t="str">
        <f>+Captura!C76</f>
        <v>F</v>
      </c>
      <c r="D70" s="13">
        <f>IF(Captura!D76=Resumen!$C$70,1,0)</f>
        <v>0</v>
      </c>
      <c r="E70" s="13">
        <f>IF(Captura!E76=Resumen!$C$70,1,0)</f>
        <v>0</v>
      </c>
      <c r="F70" s="13">
        <f>IF(Captura!F76=Resumen!$C$70,1,0)</f>
        <v>0</v>
      </c>
      <c r="G70" s="13">
        <f>IF(Captura!G76=Resumen!$C$70,1,0)</f>
        <v>0</v>
      </c>
      <c r="H70" s="13">
        <f>IF(Captura!H76=Resumen!$C$70,1,0)</f>
        <v>0</v>
      </c>
      <c r="I70" s="13">
        <f>IF(Captura!I76=Resumen!$C$70,1,0)</f>
        <v>0</v>
      </c>
      <c r="J70" s="13">
        <f>IF(Captura!J76=Resumen!$C$70,1,0)</f>
        <v>0</v>
      </c>
      <c r="K70" s="13">
        <f>IF(Captura!K76=Resumen!$C$70,1,0)</f>
        <v>0</v>
      </c>
      <c r="L70" s="13">
        <f>IF(Captura!L76=Resumen!$C$70,1,0)</f>
        <v>0</v>
      </c>
      <c r="M70" s="13">
        <f>IF(Captura!M76=Resumen!$C$70,1,0)</f>
        <v>0</v>
      </c>
      <c r="N70" s="13">
        <f>IF(Captura!N76=Resumen!$C$70,1,0)</f>
        <v>0</v>
      </c>
      <c r="O70" s="13">
        <f>IF(Captura!O76=Resumen!$C$70,1,0)</f>
        <v>0</v>
      </c>
      <c r="P70" s="13">
        <f>IF(Captura!P76=Resumen!$C$70,1,0)</f>
        <v>0</v>
      </c>
      <c r="Q70" s="13">
        <f>IF(Captura!Q76=Resumen!$C$70,1,0)</f>
        <v>0</v>
      </c>
      <c r="R70" s="13">
        <f>IF(Captura!R76=Resumen!$C$70,1,0)</f>
        <v>0</v>
      </c>
      <c r="S70" s="13">
        <f>IF(Captura!S76=Resumen!$C$70,1,0)</f>
        <v>0</v>
      </c>
      <c r="T70" s="13">
        <f>IF(Captura!T76=Resumen!$C$70,1,0)</f>
        <v>0</v>
      </c>
      <c r="U70" s="13">
        <f>IF(Captura!U76=Resumen!$C$70,1,0)</f>
        <v>0</v>
      </c>
      <c r="V70" s="13">
        <f>IF(Captura!V76=Resumen!$C$70,1,0)</f>
        <v>0</v>
      </c>
      <c r="W70" s="13">
        <f>IF(Captura!W76=Resumen!$C$70,1,0)</f>
        <v>0</v>
      </c>
      <c r="X70" s="13">
        <f>IF(Captura!X76=Resumen!$C$70,1,0)</f>
        <v>0</v>
      </c>
      <c r="Y70" s="13">
        <f>IF(Captura!Y76=Resumen!$C$70,1,0)</f>
        <v>0</v>
      </c>
      <c r="Z70" s="13">
        <f>IF(Captura!Z76=Resumen!$C$70,1,0)</f>
        <v>0</v>
      </c>
      <c r="AA70" s="13">
        <f>IF(Captura!AA76=Resumen!$C$70,1,0)</f>
        <v>0</v>
      </c>
      <c r="AB70" s="13">
        <f>IF(Captura!AB76=Resumen!$C$70,1,0)</f>
        <v>0</v>
      </c>
      <c r="AC70" s="13">
        <f>IF(Captura!AC76=Resumen!$C$70,1,0)</f>
        <v>0</v>
      </c>
      <c r="AD70" s="13">
        <f>IF(Captura!AD76=Resumen!$C$70,1,0)</f>
        <v>0</v>
      </c>
      <c r="AE70" s="13">
        <f>IF(Captura!AE76=Resumen!$C$70,1,0)</f>
        <v>0</v>
      </c>
      <c r="AF70" s="13">
        <f>IF(Captura!AF76=Resumen!$C$70,1,0)</f>
        <v>0</v>
      </c>
      <c r="AG70" s="13">
        <f>IF(Captura!AG76=Resumen!$C$70,1,0)</f>
        <v>0</v>
      </c>
      <c r="AH70" s="13">
        <f>IF(Captura!AH76=Resumen!$C$70,1,0)</f>
        <v>0</v>
      </c>
      <c r="AI70" s="13">
        <f>IF(Captura!AI76=Resumen!$C$70,1,0)</f>
        <v>0</v>
      </c>
      <c r="AJ70" s="13">
        <f>IF(Captura!AJ76=Resumen!$C$70,1,0)</f>
        <v>0</v>
      </c>
      <c r="AK70" s="13">
        <f>IF(Captura!AK76=Resumen!$C$70,1,0)</f>
        <v>0</v>
      </c>
      <c r="AL70" s="13">
        <f>IF(Captura!AL76=Resumen!$C$70,1,0)</f>
        <v>0</v>
      </c>
      <c r="AM70" s="13">
        <f>IF(Captura!AM76=Resumen!$C$70,1,0)</f>
        <v>0</v>
      </c>
      <c r="AN70" s="13">
        <f>IF(Captura!AN76=Resumen!$C$70,1,0)</f>
        <v>0</v>
      </c>
      <c r="AO70" s="13">
        <f>IF(Captura!AO76=Resumen!$C$70,1,0)</f>
        <v>0</v>
      </c>
      <c r="AP70" s="13">
        <f>IF(Captura!AP76=Resumen!$C$70,1,0)</f>
        <v>0</v>
      </c>
      <c r="AQ70" s="13">
        <f>IF(Captura!AQ76=Resumen!$C$70,1,0)</f>
        <v>0</v>
      </c>
      <c r="AR70" s="13">
        <f>IF(Captura!AR76=Resumen!$C$70,1,0)</f>
        <v>0</v>
      </c>
      <c r="AS70" s="13">
        <f>IF(Captura!AS76=Resumen!$C$70,1,0)</f>
        <v>0</v>
      </c>
      <c r="AT70" s="13">
        <f>IF(Captura!AT76=Resumen!$C$70,1,0)</f>
        <v>0</v>
      </c>
      <c r="AU70" s="13">
        <f>IF(Captura!AU76=Resumen!$C$70,1,0)</f>
        <v>0</v>
      </c>
      <c r="AV70" s="13">
        <f>IF(Captura!AV76=Resumen!$C$70,1,0)</f>
        <v>0</v>
      </c>
      <c r="AW70" s="13">
        <f>IF(Captura!AW76=Resumen!$C$70,1,0)</f>
        <v>0</v>
      </c>
      <c r="AX70" s="13">
        <f>IF(Captura!AX76=Resumen!$C$70,1,0)</f>
        <v>0</v>
      </c>
      <c r="AY70" s="16">
        <f>IF(Captura!AY76=Resumen!$C$70,1,0)</f>
        <v>0</v>
      </c>
    </row>
    <row r="71" spans="1:51" ht="12.75">
      <c r="A71" s="1">
        <v>63</v>
      </c>
      <c r="B71" t="str">
        <f>+Cuestionario!B86</f>
        <v>Los jefes esperan demasiado de los empleados.</v>
      </c>
      <c r="C71" s="7" t="str">
        <f>+Captura!C77</f>
        <v>F</v>
      </c>
      <c r="D71" s="13">
        <f>IF(Captura!D77=Resumen!$C$71,1,0)</f>
        <v>0</v>
      </c>
      <c r="E71" s="13">
        <f>IF(Captura!E77=Resumen!$C$71,1,0)</f>
        <v>0</v>
      </c>
      <c r="F71" s="13">
        <f>IF(Captura!F77=Resumen!$C$71,1,0)</f>
        <v>0</v>
      </c>
      <c r="G71" s="13">
        <f>IF(Captura!G77=Resumen!$C$71,1,0)</f>
        <v>0</v>
      </c>
      <c r="H71" s="13">
        <f>IF(Captura!H77=Resumen!$C$71,1,0)</f>
        <v>0</v>
      </c>
      <c r="I71" s="13">
        <f>IF(Captura!I77=Resumen!$C$71,1,0)</f>
        <v>0</v>
      </c>
      <c r="J71" s="13">
        <f>IF(Captura!J77=Resumen!$C$71,1,0)</f>
        <v>0</v>
      </c>
      <c r="K71" s="13">
        <f>IF(Captura!K77=Resumen!$C$71,1,0)</f>
        <v>0</v>
      </c>
      <c r="L71" s="13">
        <f>IF(Captura!L77=Resumen!$C$71,1,0)</f>
        <v>0</v>
      </c>
      <c r="M71" s="13">
        <f>IF(Captura!M77=Resumen!$C$71,1,0)</f>
        <v>0</v>
      </c>
      <c r="N71" s="13">
        <f>IF(Captura!N77=Resumen!$C$71,1,0)</f>
        <v>0</v>
      </c>
      <c r="O71" s="13">
        <f>IF(Captura!O77=Resumen!$C$71,1,0)</f>
        <v>0</v>
      </c>
      <c r="P71" s="13">
        <f>IF(Captura!P77=Resumen!$C$71,1,0)</f>
        <v>0</v>
      </c>
      <c r="Q71" s="13">
        <f>IF(Captura!Q77=Resumen!$C$71,1,0)</f>
        <v>0</v>
      </c>
      <c r="R71" s="13">
        <f>IF(Captura!R77=Resumen!$C$71,1,0)</f>
        <v>0</v>
      </c>
      <c r="S71" s="13">
        <f>IF(Captura!S77=Resumen!$C$71,1,0)</f>
        <v>0</v>
      </c>
      <c r="T71" s="13">
        <f>IF(Captura!T77=Resumen!$C$71,1,0)</f>
        <v>0</v>
      </c>
      <c r="U71" s="13">
        <f>IF(Captura!U77=Resumen!$C$71,1,0)</f>
        <v>0</v>
      </c>
      <c r="V71" s="13">
        <f>IF(Captura!V77=Resumen!$C$71,1,0)</f>
        <v>0</v>
      </c>
      <c r="W71" s="13">
        <f>IF(Captura!W77=Resumen!$C$71,1,0)</f>
        <v>0</v>
      </c>
      <c r="X71" s="13">
        <f>IF(Captura!X77=Resumen!$C$71,1,0)</f>
        <v>0</v>
      </c>
      <c r="Y71" s="13">
        <f>IF(Captura!Y77=Resumen!$C$71,1,0)</f>
        <v>0</v>
      </c>
      <c r="Z71" s="13">
        <f>IF(Captura!Z77=Resumen!$C$71,1,0)</f>
        <v>0</v>
      </c>
      <c r="AA71" s="13">
        <f>IF(Captura!AA77=Resumen!$C$71,1,0)</f>
        <v>0</v>
      </c>
      <c r="AB71" s="13">
        <f>IF(Captura!AB77=Resumen!$C$71,1,0)</f>
        <v>0</v>
      </c>
      <c r="AC71" s="13">
        <f>IF(Captura!AC77=Resumen!$C$71,1,0)</f>
        <v>0</v>
      </c>
      <c r="AD71" s="13">
        <f>IF(Captura!AD77=Resumen!$C$71,1,0)</f>
        <v>0</v>
      </c>
      <c r="AE71" s="13">
        <f>IF(Captura!AE77=Resumen!$C$71,1,0)</f>
        <v>0</v>
      </c>
      <c r="AF71" s="13">
        <f>IF(Captura!AF77=Resumen!$C$71,1,0)</f>
        <v>0</v>
      </c>
      <c r="AG71" s="13">
        <f>IF(Captura!AG77=Resumen!$C$71,1,0)</f>
        <v>0</v>
      </c>
      <c r="AH71" s="13">
        <f>IF(Captura!AH77=Resumen!$C$71,1,0)</f>
        <v>0</v>
      </c>
      <c r="AI71" s="13">
        <f>IF(Captura!AI77=Resumen!$C$71,1,0)</f>
        <v>0</v>
      </c>
      <c r="AJ71" s="13">
        <f>IF(Captura!AJ77=Resumen!$C$71,1,0)</f>
        <v>0</v>
      </c>
      <c r="AK71" s="13">
        <f>IF(Captura!AK77=Resumen!$C$71,1,0)</f>
        <v>0</v>
      </c>
      <c r="AL71" s="13">
        <f>IF(Captura!AL77=Resumen!$C$71,1,0)</f>
        <v>0</v>
      </c>
      <c r="AM71" s="13">
        <f>IF(Captura!AM77=Resumen!$C$71,1,0)</f>
        <v>0</v>
      </c>
      <c r="AN71" s="13">
        <f>IF(Captura!AN77=Resumen!$C$71,1,0)</f>
        <v>0</v>
      </c>
      <c r="AO71" s="13">
        <f>IF(Captura!AO77=Resumen!$C$71,1,0)</f>
        <v>0</v>
      </c>
      <c r="AP71" s="13">
        <f>IF(Captura!AP77=Resumen!$C$71,1,0)</f>
        <v>0</v>
      </c>
      <c r="AQ71" s="13">
        <f>IF(Captura!AQ77=Resumen!$C$71,1,0)</f>
        <v>0</v>
      </c>
      <c r="AR71" s="13">
        <f>IF(Captura!AR77=Resumen!$C$71,1,0)</f>
        <v>0</v>
      </c>
      <c r="AS71" s="13">
        <f>IF(Captura!AS77=Resumen!$C$71,1,0)</f>
        <v>0</v>
      </c>
      <c r="AT71" s="13">
        <f>IF(Captura!AT77=Resumen!$C$71,1,0)</f>
        <v>0</v>
      </c>
      <c r="AU71" s="13">
        <f>IF(Captura!AU77=Resumen!$C$71,1,0)</f>
        <v>0</v>
      </c>
      <c r="AV71" s="13">
        <f>IF(Captura!AV77=Resumen!$C$71,1,0)</f>
        <v>0</v>
      </c>
      <c r="AW71" s="13">
        <f>IF(Captura!AW77=Resumen!$C$71,1,0)</f>
        <v>0</v>
      </c>
      <c r="AX71" s="13">
        <f>IF(Captura!AX77=Resumen!$C$71,1,0)</f>
        <v>0</v>
      </c>
      <c r="AY71" s="16">
        <f>IF(Captura!AY77=Resumen!$C$71,1,0)</f>
        <v>0</v>
      </c>
    </row>
    <row r="72" spans="1:51" ht="12.75">
      <c r="A72" s="1">
        <v>64</v>
      </c>
      <c r="B72" t="str">
        <f>+Cuestionario!B87</f>
        <v>Se anima a los empleados a que aprendan cosas, aunque no sean directamente aplicables a su trabajo.</v>
      </c>
      <c r="C72" s="7" t="str">
        <f>+Captura!C78</f>
        <v>V</v>
      </c>
      <c r="D72" s="13">
        <f>IF(Captura!D78=Resumen!$C$72,1,0)</f>
        <v>0</v>
      </c>
      <c r="E72" s="13">
        <f>IF(Captura!E78=Resumen!$C$72,1,0)</f>
        <v>0</v>
      </c>
      <c r="F72" s="13">
        <f>IF(Captura!F78=Resumen!$C$72,1,0)</f>
        <v>0</v>
      </c>
      <c r="G72" s="13">
        <f>IF(Captura!G78=Resumen!$C$72,1,0)</f>
        <v>0</v>
      </c>
      <c r="H72" s="13">
        <f>IF(Captura!H78=Resumen!$C$72,1,0)</f>
        <v>0</v>
      </c>
      <c r="I72" s="13">
        <f>IF(Captura!I78=Resumen!$C$72,1,0)</f>
        <v>0</v>
      </c>
      <c r="J72" s="13">
        <f>IF(Captura!J78=Resumen!$C$72,1,0)</f>
        <v>0</v>
      </c>
      <c r="K72" s="13">
        <f>IF(Captura!K78=Resumen!$C$72,1,0)</f>
        <v>0</v>
      </c>
      <c r="L72" s="13">
        <f>IF(Captura!L78=Resumen!$C$72,1,0)</f>
        <v>0</v>
      </c>
      <c r="M72" s="13">
        <f>IF(Captura!M78=Resumen!$C$72,1,0)</f>
        <v>0</v>
      </c>
      <c r="N72" s="13">
        <f>IF(Captura!N78=Resumen!$C$72,1,0)</f>
        <v>0</v>
      </c>
      <c r="O72" s="13">
        <f>IF(Captura!O78=Resumen!$C$72,1,0)</f>
        <v>0</v>
      </c>
      <c r="P72" s="13">
        <f>IF(Captura!P78=Resumen!$C$72,1,0)</f>
        <v>0</v>
      </c>
      <c r="Q72" s="13">
        <f>IF(Captura!Q78=Resumen!$C$72,1,0)</f>
        <v>0</v>
      </c>
      <c r="R72" s="13">
        <f>IF(Captura!R78=Resumen!$C$72,1,0)</f>
        <v>0</v>
      </c>
      <c r="S72" s="13">
        <f>IF(Captura!S78=Resumen!$C$72,1,0)</f>
        <v>0</v>
      </c>
      <c r="T72" s="13">
        <f>IF(Captura!T78=Resumen!$C$72,1,0)</f>
        <v>0</v>
      </c>
      <c r="U72" s="13">
        <f>IF(Captura!U78=Resumen!$C$72,1,0)</f>
        <v>0</v>
      </c>
      <c r="V72" s="13">
        <f>IF(Captura!V78=Resumen!$C$72,1,0)</f>
        <v>0</v>
      </c>
      <c r="W72" s="13">
        <f>IF(Captura!W78=Resumen!$C$72,1,0)</f>
        <v>0</v>
      </c>
      <c r="X72" s="13">
        <f>IF(Captura!X78=Resumen!$C$72,1,0)</f>
        <v>0</v>
      </c>
      <c r="Y72" s="13">
        <f>IF(Captura!Y78=Resumen!$C$72,1,0)</f>
        <v>0</v>
      </c>
      <c r="Z72" s="13">
        <f>IF(Captura!Z78=Resumen!$C$72,1,0)</f>
        <v>0</v>
      </c>
      <c r="AA72" s="13">
        <f>IF(Captura!AA78=Resumen!$C$72,1,0)</f>
        <v>0</v>
      </c>
      <c r="AB72" s="13">
        <f>IF(Captura!AB78=Resumen!$C$72,1,0)</f>
        <v>0</v>
      </c>
      <c r="AC72" s="13">
        <f>IF(Captura!AC78=Resumen!$C$72,1,0)</f>
        <v>0</v>
      </c>
      <c r="AD72" s="13">
        <f>IF(Captura!AD78=Resumen!$C$72,1,0)</f>
        <v>0</v>
      </c>
      <c r="AE72" s="13">
        <f>IF(Captura!AE78=Resumen!$C$72,1,0)</f>
        <v>0</v>
      </c>
      <c r="AF72" s="13">
        <f>IF(Captura!AF78=Resumen!$C$72,1,0)</f>
        <v>0</v>
      </c>
      <c r="AG72" s="13">
        <f>IF(Captura!AG78=Resumen!$C$72,1,0)</f>
        <v>0</v>
      </c>
      <c r="AH72" s="13">
        <f>IF(Captura!AH78=Resumen!$C$72,1,0)</f>
        <v>0</v>
      </c>
      <c r="AI72" s="13">
        <f>IF(Captura!AI78=Resumen!$C$72,1,0)</f>
        <v>0</v>
      </c>
      <c r="AJ72" s="13">
        <f>IF(Captura!AJ78=Resumen!$C$72,1,0)</f>
        <v>0</v>
      </c>
      <c r="AK72" s="13">
        <f>IF(Captura!AK78=Resumen!$C$72,1,0)</f>
        <v>0</v>
      </c>
      <c r="AL72" s="13">
        <f>IF(Captura!AL78=Resumen!$C$72,1,0)</f>
        <v>0</v>
      </c>
      <c r="AM72" s="13">
        <f>IF(Captura!AM78=Resumen!$C$72,1,0)</f>
        <v>0</v>
      </c>
      <c r="AN72" s="13">
        <f>IF(Captura!AN78=Resumen!$C$72,1,0)</f>
        <v>0</v>
      </c>
      <c r="AO72" s="13">
        <f>IF(Captura!AO78=Resumen!$C$72,1,0)</f>
        <v>0</v>
      </c>
      <c r="AP72" s="13">
        <f>IF(Captura!AP78=Resumen!$C$72,1,0)</f>
        <v>0</v>
      </c>
      <c r="AQ72" s="13">
        <f>IF(Captura!AQ78=Resumen!$C$72,1,0)</f>
        <v>0</v>
      </c>
      <c r="AR72" s="13">
        <f>IF(Captura!AR78=Resumen!$C$72,1,0)</f>
        <v>0</v>
      </c>
      <c r="AS72" s="13">
        <f>IF(Captura!AS78=Resumen!$C$72,1,0)</f>
        <v>0</v>
      </c>
      <c r="AT72" s="13">
        <f>IF(Captura!AT78=Resumen!$C$72,1,0)</f>
        <v>0</v>
      </c>
      <c r="AU72" s="13">
        <f>IF(Captura!AU78=Resumen!$C$72,1,0)</f>
        <v>0</v>
      </c>
      <c r="AV72" s="13">
        <f>IF(Captura!AV78=Resumen!$C$72,1,0)</f>
        <v>0</v>
      </c>
      <c r="AW72" s="13">
        <f>IF(Captura!AW78=Resumen!$C$72,1,0)</f>
        <v>0</v>
      </c>
      <c r="AX72" s="13">
        <f>IF(Captura!AX78=Resumen!$C$72,1,0)</f>
        <v>0</v>
      </c>
      <c r="AY72" s="16">
        <f>IF(Captura!AY78=Resumen!$C$72,1,0)</f>
        <v>0</v>
      </c>
    </row>
    <row r="73" spans="1:51" ht="12.75">
      <c r="A73" s="1">
        <v>65</v>
      </c>
      <c r="B73" t="str">
        <f>+Cuestionario!B88</f>
        <v>Los empleados trabajan muy intensamente.</v>
      </c>
      <c r="C73" s="7" t="str">
        <f>+Captura!C79</f>
        <v>V</v>
      </c>
      <c r="D73" s="13">
        <f>IF(Captura!D79=Resumen!$C$73,1,0)</f>
        <v>0</v>
      </c>
      <c r="E73" s="13">
        <f>IF(Captura!E79=Resumen!$C$73,1,0)</f>
        <v>0</v>
      </c>
      <c r="F73" s="13">
        <f>IF(Captura!F79=Resumen!$C$73,1,0)</f>
        <v>0</v>
      </c>
      <c r="G73" s="13">
        <f>IF(Captura!G79=Resumen!$C$73,1,0)</f>
        <v>0</v>
      </c>
      <c r="H73" s="13">
        <f>IF(Captura!H79=Resumen!$C$73,1,0)</f>
        <v>0</v>
      </c>
      <c r="I73" s="13">
        <f>IF(Captura!I79=Resumen!$C$73,1,0)</f>
        <v>0</v>
      </c>
      <c r="J73" s="13">
        <f>IF(Captura!J79=Resumen!$C$73,1,0)</f>
        <v>0</v>
      </c>
      <c r="K73" s="13">
        <f>IF(Captura!K79=Resumen!$C$73,1,0)</f>
        <v>0</v>
      </c>
      <c r="L73" s="13">
        <f>IF(Captura!L79=Resumen!$C$73,1,0)</f>
        <v>0</v>
      </c>
      <c r="M73" s="13">
        <f>IF(Captura!M79=Resumen!$C$73,1,0)</f>
        <v>0</v>
      </c>
      <c r="N73" s="13">
        <f>IF(Captura!N79=Resumen!$C$73,1,0)</f>
        <v>0</v>
      </c>
      <c r="O73" s="13">
        <f>IF(Captura!O79=Resumen!$C$73,1,0)</f>
        <v>0</v>
      </c>
      <c r="P73" s="13">
        <f>IF(Captura!P79=Resumen!$C$73,1,0)</f>
        <v>0</v>
      </c>
      <c r="Q73" s="13">
        <f>IF(Captura!Q79=Resumen!$C$73,1,0)</f>
        <v>0</v>
      </c>
      <c r="R73" s="13">
        <f>IF(Captura!R79=Resumen!$C$73,1,0)</f>
        <v>0</v>
      </c>
      <c r="S73" s="13">
        <f>IF(Captura!S79=Resumen!$C$73,1,0)</f>
        <v>0</v>
      </c>
      <c r="T73" s="13">
        <f>IF(Captura!T79=Resumen!$C$73,1,0)</f>
        <v>0</v>
      </c>
      <c r="U73" s="13">
        <f>IF(Captura!U79=Resumen!$C$73,1,0)</f>
        <v>0</v>
      </c>
      <c r="V73" s="13">
        <f>IF(Captura!V79=Resumen!$C$73,1,0)</f>
        <v>0</v>
      </c>
      <c r="W73" s="13">
        <f>IF(Captura!W79=Resumen!$C$73,1,0)</f>
        <v>0</v>
      </c>
      <c r="X73" s="13">
        <f>IF(Captura!X79=Resumen!$C$73,1,0)</f>
        <v>0</v>
      </c>
      <c r="Y73" s="13">
        <f>IF(Captura!Y79=Resumen!$C$73,1,0)</f>
        <v>0</v>
      </c>
      <c r="Z73" s="13">
        <f>IF(Captura!Z79=Resumen!$C$73,1,0)</f>
        <v>0</v>
      </c>
      <c r="AA73" s="13">
        <f>IF(Captura!AA79=Resumen!$C$73,1,0)</f>
        <v>0</v>
      </c>
      <c r="AB73" s="13">
        <f>IF(Captura!AB79=Resumen!$C$73,1,0)</f>
        <v>0</v>
      </c>
      <c r="AC73" s="13">
        <f>IF(Captura!AC79=Resumen!$C$73,1,0)</f>
        <v>0</v>
      </c>
      <c r="AD73" s="13">
        <f>IF(Captura!AD79=Resumen!$C$73,1,0)</f>
        <v>0</v>
      </c>
      <c r="AE73" s="13">
        <f>IF(Captura!AE79=Resumen!$C$73,1,0)</f>
        <v>0</v>
      </c>
      <c r="AF73" s="13">
        <f>IF(Captura!AF79=Resumen!$C$73,1,0)</f>
        <v>0</v>
      </c>
      <c r="AG73" s="13">
        <f>IF(Captura!AG79=Resumen!$C$73,1,0)</f>
        <v>0</v>
      </c>
      <c r="AH73" s="13">
        <f>IF(Captura!AH79=Resumen!$C$73,1,0)</f>
        <v>0</v>
      </c>
      <c r="AI73" s="13">
        <f>IF(Captura!AI79=Resumen!$C$73,1,0)</f>
        <v>0</v>
      </c>
      <c r="AJ73" s="13">
        <f>IF(Captura!AJ79=Resumen!$C$73,1,0)</f>
        <v>0</v>
      </c>
      <c r="AK73" s="13">
        <f>IF(Captura!AK79=Resumen!$C$73,1,0)</f>
        <v>0</v>
      </c>
      <c r="AL73" s="13">
        <f>IF(Captura!AL79=Resumen!$C$73,1,0)</f>
        <v>0</v>
      </c>
      <c r="AM73" s="13">
        <f>IF(Captura!AM79=Resumen!$C$73,1,0)</f>
        <v>0</v>
      </c>
      <c r="AN73" s="13">
        <f>IF(Captura!AN79=Resumen!$C$73,1,0)</f>
        <v>0</v>
      </c>
      <c r="AO73" s="13">
        <f>IF(Captura!AO79=Resumen!$C$73,1,0)</f>
        <v>0</v>
      </c>
      <c r="AP73" s="13">
        <f>IF(Captura!AP79=Resumen!$C$73,1,0)</f>
        <v>0</v>
      </c>
      <c r="AQ73" s="13">
        <f>IF(Captura!AQ79=Resumen!$C$73,1,0)</f>
        <v>0</v>
      </c>
      <c r="AR73" s="13">
        <f>IF(Captura!AR79=Resumen!$C$73,1,0)</f>
        <v>0</v>
      </c>
      <c r="AS73" s="13">
        <f>IF(Captura!AS79=Resumen!$C$73,1,0)</f>
        <v>0</v>
      </c>
      <c r="AT73" s="13">
        <f>IF(Captura!AT79=Resumen!$C$73,1,0)</f>
        <v>0</v>
      </c>
      <c r="AU73" s="13">
        <f>IF(Captura!AU79=Resumen!$C$73,1,0)</f>
        <v>0</v>
      </c>
      <c r="AV73" s="13">
        <f>IF(Captura!AV79=Resumen!$C$73,1,0)</f>
        <v>0</v>
      </c>
      <c r="AW73" s="13">
        <f>IF(Captura!AW79=Resumen!$C$73,1,0)</f>
        <v>0</v>
      </c>
      <c r="AX73" s="13">
        <f>IF(Captura!AX79=Resumen!$C$73,1,0)</f>
        <v>0</v>
      </c>
      <c r="AY73" s="16">
        <f>IF(Captura!AY79=Resumen!$C$73,1,0)</f>
        <v>0</v>
      </c>
    </row>
    <row r="74" spans="1:51" ht="12.75">
      <c r="A74" s="1">
        <v>66</v>
      </c>
      <c r="B74" t="str">
        <f>+Cuestionario!B89</f>
        <v>Aquí se pueden tomar las cosas con calma y no obstante realizar un buen trabajo.</v>
      </c>
      <c r="C74" s="7" t="str">
        <f>+Captura!C80</f>
        <v>F</v>
      </c>
      <c r="D74" s="13">
        <f>IF(Captura!D80=Resumen!$C$74,1,0)</f>
        <v>0</v>
      </c>
      <c r="E74" s="13">
        <f>IF(Captura!E80=Resumen!$C$74,1,0)</f>
        <v>0</v>
      </c>
      <c r="F74" s="13">
        <f>IF(Captura!F80=Resumen!$C$74,1,0)</f>
        <v>0</v>
      </c>
      <c r="G74" s="13">
        <f>IF(Captura!G80=Resumen!$C$74,1,0)</f>
        <v>0</v>
      </c>
      <c r="H74" s="13">
        <f>IF(Captura!H80=Resumen!$C$74,1,0)</f>
        <v>0</v>
      </c>
      <c r="I74" s="13">
        <f>IF(Captura!I80=Resumen!$C$74,1,0)</f>
        <v>0</v>
      </c>
      <c r="J74" s="13">
        <f>IF(Captura!J80=Resumen!$C$74,1,0)</f>
        <v>0</v>
      </c>
      <c r="K74" s="13">
        <f>IF(Captura!K80=Resumen!$C$74,1,0)</f>
        <v>0</v>
      </c>
      <c r="L74" s="13">
        <f>IF(Captura!L80=Resumen!$C$74,1,0)</f>
        <v>0</v>
      </c>
      <c r="M74" s="13">
        <f>IF(Captura!M80=Resumen!$C$74,1,0)</f>
        <v>0</v>
      </c>
      <c r="N74" s="13">
        <f>IF(Captura!N80=Resumen!$C$74,1,0)</f>
        <v>0</v>
      </c>
      <c r="O74" s="13">
        <f>IF(Captura!O80=Resumen!$C$74,1,0)</f>
        <v>0</v>
      </c>
      <c r="P74" s="13">
        <f>IF(Captura!P80=Resumen!$C$74,1,0)</f>
        <v>0</v>
      </c>
      <c r="Q74" s="13">
        <f>IF(Captura!Q80=Resumen!$C$74,1,0)</f>
        <v>0</v>
      </c>
      <c r="R74" s="13">
        <f>IF(Captura!R80=Resumen!$C$74,1,0)</f>
        <v>0</v>
      </c>
      <c r="S74" s="13">
        <f>IF(Captura!S80=Resumen!$C$74,1,0)</f>
        <v>0</v>
      </c>
      <c r="T74" s="13">
        <f>IF(Captura!T80=Resumen!$C$74,1,0)</f>
        <v>0</v>
      </c>
      <c r="U74" s="13">
        <f>IF(Captura!U80=Resumen!$C$74,1,0)</f>
        <v>0</v>
      </c>
      <c r="V74" s="13">
        <f>IF(Captura!V80=Resumen!$C$74,1,0)</f>
        <v>0</v>
      </c>
      <c r="W74" s="13">
        <f>IF(Captura!W80=Resumen!$C$74,1,0)</f>
        <v>0</v>
      </c>
      <c r="X74" s="13">
        <f>IF(Captura!X80=Resumen!$C$74,1,0)</f>
        <v>0</v>
      </c>
      <c r="Y74" s="13">
        <f>IF(Captura!Y80=Resumen!$C$74,1,0)</f>
        <v>0</v>
      </c>
      <c r="Z74" s="13">
        <f>IF(Captura!Z80=Resumen!$C$74,1,0)</f>
        <v>0</v>
      </c>
      <c r="AA74" s="13">
        <f>IF(Captura!AA80=Resumen!$C$74,1,0)</f>
        <v>0</v>
      </c>
      <c r="AB74" s="13">
        <f>IF(Captura!AB80=Resumen!$C$74,1,0)</f>
        <v>0</v>
      </c>
      <c r="AC74" s="13">
        <f>IF(Captura!AC80=Resumen!$C$74,1,0)</f>
        <v>0</v>
      </c>
      <c r="AD74" s="13">
        <f>IF(Captura!AD80=Resumen!$C$74,1,0)</f>
        <v>0</v>
      </c>
      <c r="AE74" s="13">
        <f>IF(Captura!AE80=Resumen!$C$74,1,0)</f>
        <v>0</v>
      </c>
      <c r="AF74" s="13">
        <f>IF(Captura!AF80=Resumen!$C$74,1,0)</f>
        <v>0</v>
      </c>
      <c r="AG74" s="13">
        <f>IF(Captura!AG80=Resumen!$C$74,1,0)</f>
        <v>0</v>
      </c>
      <c r="AH74" s="13">
        <f>IF(Captura!AH80=Resumen!$C$74,1,0)</f>
        <v>0</v>
      </c>
      <c r="AI74" s="13">
        <f>IF(Captura!AI80=Resumen!$C$74,1,0)</f>
        <v>0</v>
      </c>
      <c r="AJ74" s="13">
        <f>IF(Captura!AJ80=Resumen!$C$74,1,0)</f>
        <v>0</v>
      </c>
      <c r="AK74" s="13">
        <f>IF(Captura!AK80=Resumen!$C$74,1,0)</f>
        <v>0</v>
      </c>
      <c r="AL74" s="13">
        <f>IF(Captura!AL80=Resumen!$C$74,1,0)</f>
        <v>0</v>
      </c>
      <c r="AM74" s="13">
        <f>IF(Captura!AM80=Resumen!$C$74,1,0)</f>
        <v>0</v>
      </c>
      <c r="AN74" s="13">
        <f>IF(Captura!AN80=Resumen!$C$74,1,0)</f>
        <v>0</v>
      </c>
      <c r="AO74" s="13">
        <f>IF(Captura!AO80=Resumen!$C$74,1,0)</f>
        <v>0</v>
      </c>
      <c r="AP74" s="13">
        <f>IF(Captura!AP80=Resumen!$C$74,1,0)</f>
        <v>0</v>
      </c>
      <c r="AQ74" s="13">
        <f>IF(Captura!AQ80=Resumen!$C$74,1,0)</f>
        <v>0</v>
      </c>
      <c r="AR74" s="13">
        <f>IF(Captura!AR80=Resumen!$C$74,1,0)</f>
        <v>0</v>
      </c>
      <c r="AS74" s="13">
        <f>IF(Captura!AS80=Resumen!$C$74,1,0)</f>
        <v>0</v>
      </c>
      <c r="AT74" s="13">
        <f>IF(Captura!AT80=Resumen!$C$74,1,0)</f>
        <v>0</v>
      </c>
      <c r="AU74" s="13">
        <f>IF(Captura!AU80=Resumen!$C$74,1,0)</f>
        <v>0</v>
      </c>
      <c r="AV74" s="13">
        <f>IF(Captura!AV80=Resumen!$C$74,1,0)</f>
        <v>0</v>
      </c>
      <c r="AW74" s="13">
        <f>IF(Captura!AW80=Resumen!$C$74,1,0)</f>
        <v>0</v>
      </c>
      <c r="AX74" s="13">
        <f>IF(Captura!AX80=Resumen!$C$74,1,0)</f>
        <v>0</v>
      </c>
      <c r="AY74" s="16">
        <f>IF(Captura!AY80=Resumen!$C$74,1,0)</f>
        <v>0</v>
      </c>
    </row>
    <row r="75" spans="1:51" ht="12.75">
      <c r="A75" s="1">
        <v>67</v>
      </c>
      <c r="B75" t="str">
        <f>+Cuestionario!B90</f>
        <v>Se informa totalmente al personal de los beneficios obtenidos.</v>
      </c>
      <c r="C75" s="7" t="str">
        <f>+Captura!C81</f>
        <v>V</v>
      </c>
      <c r="D75" s="13">
        <f>IF(Captura!D81=Resumen!$C$75,1,0)</f>
        <v>0</v>
      </c>
      <c r="E75" s="13">
        <f>IF(Captura!E81=Resumen!$C$75,1,0)</f>
        <v>0</v>
      </c>
      <c r="F75" s="13">
        <f>IF(Captura!F81=Resumen!$C$75,1,0)</f>
        <v>0</v>
      </c>
      <c r="G75" s="13">
        <f>IF(Captura!G81=Resumen!$C$75,1,0)</f>
        <v>0</v>
      </c>
      <c r="H75" s="13">
        <f>IF(Captura!H81=Resumen!$C$75,1,0)</f>
        <v>0</v>
      </c>
      <c r="I75" s="13">
        <f>IF(Captura!I81=Resumen!$C$75,1,0)</f>
        <v>0</v>
      </c>
      <c r="J75" s="13">
        <f>IF(Captura!J81=Resumen!$C$75,1,0)</f>
        <v>0</v>
      </c>
      <c r="K75" s="13">
        <f>IF(Captura!K81=Resumen!$C$75,1,0)</f>
        <v>0</v>
      </c>
      <c r="L75" s="13">
        <f>IF(Captura!L81=Resumen!$C$75,1,0)</f>
        <v>0</v>
      </c>
      <c r="M75" s="13">
        <f>IF(Captura!M81=Resumen!$C$75,1,0)</f>
        <v>0</v>
      </c>
      <c r="N75" s="13">
        <f>IF(Captura!N81=Resumen!$C$75,1,0)</f>
        <v>0</v>
      </c>
      <c r="O75" s="13">
        <f>IF(Captura!O81=Resumen!$C$75,1,0)</f>
        <v>0</v>
      </c>
      <c r="P75" s="13">
        <f>IF(Captura!P81=Resumen!$C$75,1,0)</f>
        <v>0</v>
      </c>
      <c r="Q75" s="13">
        <f>IF(Captura!Q81=Resumen!$C$75,1,0)</f>
        <v>0</v>
      </c>
      <c r="R75" s="13">
        <f>IF(Captura!R81=Resumen!$C$75,1,0)</f>
        <v>0</v>
      </c>
      <c r="S75" s="13">
        <f>IF(Captura!S81=Resumen!$C$75,1,0)</f>
        <v>0</v>
      </c>
      <c r="T75" s="13">
        <f>IF(Captura!T81=Resumen!$C$75,1,0)</f>
        <v>0</v>
      </c>
      <c r="U75" s="13">
        <f>IF(Captura!U81=Resumen!$C$75,1,0)</f>
        <v>0</v>
      </c>
      <c r="V75" s="13">
        <f>IF(Captura!V81=Resumen!$C$75,1,0)</f>
        <v>0</v>
      </c>
      <c r="W75" s="13">
        <f>IF(Captura!W81=Resumen!$C$75,1,0)</f>
        <v>0</v>
      </c>
      <c r="X75" s="13">
        <f>IF(Captura!X81=Resumen!$C$75,1,0)</f>
        <v>0</v>
      </c>
      <c r="Y75" s="13">
        <f>IF(Captura!Y81=Resumen!$C$75,1,0)</f>
        <v>0</v>
      </c>
      <c r="Z75" s="13">
        <f>IF(Captura!Z81=Resumen!$C$75,1,0)</f>
        <v>0</v>
      </c>
      <c r="AA75" s="13">
        <f>IF(Captura!AA81=Resumen!$C$75,1,0)</f>
        <v>0</v>
      </c>
      <c r="AB75" s="13">
        <f>IF(Captura!AB81=Resumen!$C$75,1,0)</f>
        <v>0</v>
      </c>
      <c r="AC75" s="13">
        <f>IF(Captura!AC81=Resumen!$C$75,1,0)</f>
        <v>0</v>
      </c>
      <c r="AD75" s="13">
        <f>IF(Captura!AD81=Resumen!$C$75,1,0)</f>
        <v>0</v>
      </c>
      <c r="AE75" s="13">
        <f>IF(Captura!AE81=Resumen!$C$75,1,0)</f>
        <v>0</v>
      </c>
      <c r="AF75" s="13">
        <f>IF(Captura!AF81=Resumen!$C$75,1,0)</f>
        <v>0</v>
      </c>
      <c r="AG75" s="13">
        <f>IF(Captura!AG81=Resumen!$C$75,1,0)</f>
        <v>0</v>
      </c>
      <c r="AH75" s="13">
        <f>IF(Captura!AH81=Resumen!$C$75,1,0)</f>
        <v>0</v>
      </c>
      <c r="AI75" s="13">
        <f>IF(Captura!AI81=Resumen!$C$75,1,0)</f>
        <v>0</v>
      </c>
      <c r="AJ75" s="13">
        <f>IF(Captura!AJ81=Resumen!$C$75,1,0)</f>
        <v>0</v>
      </c>
      <c r="AK75" s="13">
        <f>IF(Captura!AK81=Resumen!$C$75,1,0)</f>
        <v>0</v>
      </c>
      <c r="AL75" s="13">
        <f>IF(Captura!AL81=Resumen!$C$75,1,0)</f>
        <v>0</v>
      </c>
      <c r="AM75" s="13">
        <f>IF(Captura!AM81=Resumen!$C$75,1,0)</f>
        <v>0</v>
      </c>
      <c r="AN75" s="13">
        <f>IF(Captura!AN81=Resumen!$C$75,1,0)</f>
        <v>0</v>
      </c>
      <c r="AO75" s="13">
        <f>IF(Captura!AO81=Resumen!$C$75,1,0)</f>
        <v>0</v>
      </c>
      <c r="AP75" s="13">
        <f>IF(Captura!AP81=Resumen!$C$75,1,0)</f>
        <v>0</v>
      </c>
      <c r="AQ75" s="13">
        <f>IF(Captura!AQ81=Resumen!$C$75,1,0)</f>
        <v>0</v>
      </c>
      <c r="AR75" s="13">
        <f>IF(Captura!AR81=Resumen!$C$75,1,0)</f>
        <v>0</v>
      </c>
      <c r="AS75" s="13">
        <f>IF(Captura!AS81=Resumen!$C$75,1,0)</f>
        <v>0</v>
      </c>
      <c r="AT75" s="13">
        <f>IF(Captura!AT81=Resumen!$C$75,1,0)</f>
        <v>0</v>
      </c>
      <c r="AU75" s="13">
        <f>IF(Captura!AU81=Resumen!$C$75,1,0)</f>
        <v>0</v>
      </c>
      <c r="AV75" s="13">
        <f>IF(Captura!AV81=Resumen!$C$75,1,0)</f>
        <v>0</v>
      </c>
      <c r="AW75" s="13">
        <f>IF(Captura!AW81=Resumen!$C$75,1,0)</f>
        <v>0</v>
      </c>
      <c r="AX75" s="13">
        <f>IF(Captura!AX81=Resumen!$C$75,1,0)</f>
        <v>0</v>
      </c>
      <c r="AY75" s="16">
        <f>IF(Captura!AY81=Resumen!$C$75,1,0)</f>
        <v>0</v>
      </c>
    </row>
    <row r="76" spans="1:51" ht="12.75">
      <c r="A76" s="1">
        <v>68</v>
      </c>
      <c r="B76" t="str">
        <f>+Cuestionario!B91</f>
        <v>Los jefes no suelen ceder a las presiones de los empleados.</v>
      </c>
      <c r="C76" s="7" t="str">
        <f>+Captura!C82</f>
        <v>V</v>
      </c>
      <c r="D76" s="13">
        <f>IF(Captura!D82=Resumen!$C$76,1,0)</f>
        <v>0</v>
      </c>
      <c r="E76" s="13">
        <f>IF(Captura!E82=Resumen!$C$76,1,0)</f>
        <v>0</v>
      </c>
      <c r="F76" s="13">
        <f>IF(Captura!F82=Resumen!$C$76,1,0)</f>
        <v>0</v>
      </c>
      <c r="G76" s="13">
        <f>IF(Captura!G82=Resumen!$C$76,1,0)</f>
        <v>0</v>
      </c>
      <c r="H76" s="13">
        <f>IF(Captura!H82=Resumen!$C$76,1,0)</f>
        <v>0</v>
      </c>
      <c r="I76" s="13">
        <f>IF(Captura!I82=Resumen!$C$76,1,0)</f>
        <v>0</v>
      </c>
      <c r="J76" s="13">
        <f>IF(Captura!J82=Resumen!$C$76,1,0)</f>
        <v>0</v>
      </c>
      <c r="K76" s="13">
        <f>IF(Captura!K82=Resumen!$C$76,1,0)</f>
        <v>0</v>
      </c>
      <c r="L76" s="13">
        <f>IF(Captura!L82=Resumen!$C$76,1,0)</f>
        <v>0</v>
      </c>
      <c r="M76" s="13">
        <f>IF(Captura!M82=Resumen!$C$76,1,0)</f>
        <v>0</v>
      </c>
      <c r="N76" s="13">
        <f>IF(Captura!N82=Resumen!$C$76,1,0)</f>
        <v>0</v>
      </c>
      <c r="O76" s="13">
        <f>IF(Captura!O82=Resumen!$C$76,1,0)</f>
        <v>0</v>
      </c>
      <c r="P76" s="13">
        <f>IF(Captura!P82=Resumen!$C$76,1,0)</f>
        <v>0</v>
      </c>
      <c r="Q76" s="13">
        <f>IF(Captura!Q82=Resumen!$C$76,1,0)</f>
        <v>0</v>
      </c>
      <c r="R76" s="13">
        <f>IF(Captura!R82=Resumen!$C$76,1,0)</f>
        <v>0</v>
      </c>
      <c r="S76" s="13">
        <f>IF(Captura!S82=Resumen!$C$76,1,0)</f>
        <v>0</v>
      </c>
      <c r="T76" s="13">
        <f>IF(Captura!T82=Resumen!$C$76,1,0)</f>
        <v>0</v>
      </c>
      <c r="U76" s="13">
        <f>IF(Captura!U82=Resumen!$C$76,1,0)</f>
        <v>0</v>
      </c>
      <c r="V76" s="13">
        <f>IF(Captura!V82=Resumen!$C$76,1,0)</f>
        <v>0</v>
      </c>
      <c r="W76" s="13">
        <f>IF(Captura!W82=Resumen!$C$76,1,0)</f>
        <v>0</v>
      </c>
      <c r="X76" s="13">
        <f>IF(Captura!X82=Resumen!$C$76,1,0)</f>
        <v>0</v>
      </c>
      <c r="Y76" s="13">
        <f>IF(Captura!Y82=Resumen!$C$76,1,0)</f>
        <v>0</v>
      </c>
      <c r="Z76" s="13">
        <f>IF(Captura!Z82=Resumen!$C$76,1,0)</f>
        <v>0</v>
      </c>
      <c r="AA76" s="13">
        <f>IF(Captura!AA82=Resumen!$C$76,1,0)</f>
        <v>0</v>
      </c>
      <c r="AB76" s="13">
        <f>IF(Captura!AB82=Resumen!$C$76,1,0)</f>
        <v>0</v>
      </c>
      <c r="AC76" s="13">
        <f>IF(Captura!AC82=Resumen!$C$76,1,0)</f>
        <v>0</v>
      </c>
      <c r="AD76" s="13">
        <f>IF(Captura!AD82=Resumen!$C$76,1,0)</f>
        <v>0</v>
      </c>
      <c r="AE76" s="13">
        <f>IF(Captura!AE82=Resumen!$C$76,1,0)</f>
        <v>0</v>
      </c>
      <c r="AF76" s="13">
        <f>IF(Captura!AF82=Resumen!$C$76,1,0)</f>
        <v>0</v>
      </c>
      <c r="AG76" s="13">
        <f>IF(Captura!AG82=Resumen!$C$76,1,0)</f>
        <v>0</v>
      </c>
      <c r="AH76" s="13">
        <f>IF(Captura!AH82=Resumen!$C$76,1,0)</f>
        <v>0</v>
      </c>
      <c r="AI76" s="13">
        <f>IF(Captura!AI82=Resumen!$C$76,1,0)</f>
        <v>0</v>
      </c>
      <c r="AJ76" s="13">
        <f>IF(Captura!AJ82=Resumen!$C$76,1,0)</f>
        <v>0</v>
      </c>
      <c r="AK76" s="13">
        <f>IF(Captura!AK82=Resumen!$C$76,1,0)</f>
        <v>0</v>
      </c>
      <c r="AL76" s="13">
        <f>IF(Captura!AL82=Resumen!$C$76,1,0)</f>
        <v>0</v>
      </c>
      <c r="AM76" s="13">
        <f>IF(Captura!AM82=Resumen!$C$76,1,0)</f>
        <v>0</v>
      </c>
      <c r="AN76" s="13">
        <f>IF(Captura!AN82=Resumen!$C$76,1,0)</f>
        <v>0</v>
      </c>
      <c r="AO76" s="13">
        <f>IF(Captura!AO82=Resumen!$C$76,1,0)</f>
        <v>0</v>
      </c>
      <c r="AP76" s="13">
        <f>IF(Captura!AP82=Resumen!$C$76,1,0)</f>
        <v>0</v>
      </c>
      <c r="AQ76" s="13">
        <f>IF(Captura!AQ82=Resumen!$C$76,1,0)</f>
        <v>0</v>
      </c>
      <c r="AR76" s="13">
        <f>IF(Captura!AR82=Resumen!$C$76,1,0)</f>
        <v>0</v>
      </c>
      <c r="AS76" s="13">
        <f>IF(Captura!AS82=Resumen!$C$76,1,0)</f>
        <v>0</v>
      </c>
      <c r="AT76" s="13">
        <f>IF(Captura!AT82=Resumen!$C$76,1,0)</f>
        <v>0</v>
      </c>
      <c r="AU76" s="13">
        <f>IF(Captura!AU82=Resumen!$C$76,1,0)</f>
        <v>0</v>
      </c>
      <c r="AV76" s="13">
        <f>IF(Captura!AV82=Resumen!$C$76,1,0)</f>
        <v>0</v>
      </c>
      <c r="AW76" s="13">
        <f>IF(Captura!AW82=Resumen!$C$76,1,0)</f>
        <v>0</v>
      </c>
      <c r="AX76" s="13">
        <f>IF(Captura!AX82=Resumen!$C$76,1,0)</f>
        <v>0</v>
      </c>
      <c r="AY76" s="16">
        <f>IF(Captura!AY82=Resumen!$C$76,1,0)</f>
        <v>0</v>
      </c>
    </row>
    <row r="77" spans="1:51" ht="12.75">
      <c r="A77" s="1">
        <v>69</v>
      </c>
      <c r="B77" t="str">
        <f>+Cuestionario!B92</f>
        <v>Las cosas tienden a continuar siempre del mismo modo.</v>
      </c>
      <c r="C77" s="7" t="str">
        <f>+Captura!C83</f>
        <v>F</v>
      </c>
      <c r="D77" s="13">
        <f>IF(Captura!D83=Resumen!$C$77,1,0)</f>
        <v>0</v>
      </c>
      <c r="E77" s="13">
        <f>IF(Captura!E83=Resumen!$C$77,1,0)</f>
        <v>0</v>
      </c>
      <c r="F77" s="13">
        <f>IF(Captura!F83=Resumen!$C$77,1,0)</f>
        <v>0</v>
      </c>
      <c r="G77" s="13">
        <f>IF(Captura!G83=Resumen!$C$77,1,0)</f>
        <v>0</v>
      </c>
      <c r="H77" s="13">
        <f>IF(Captura!H83=Resumen!$C$77,1,0)</f>
        <v>0</v>
      </c>
      <c r="I77" s="13">
        <f>IF(Captura!I83=Resumen!$C$77,1,0)</f>
        <v>0</v>
      </c>
      <c r="J77" s="13">
        <f>IF(Captura!J83=Resumen!$C$77,1,0)</f>
        <v>0</v>
      </c>
      <c r="K77" s="13">
        <f>IF(Captura!K83=Resumen!$C$77,1,0)</f>
        <v>0</v>
      </c>
      <c r="L77" s="13">
        <f>IF(Captura!L83=Resumen!$C$77,1,0)</f>
        <v>0</v>
      </c>
      <c r="M77" s="13">
        <f>IF(Captura!M83=Resumen!$C$77,1,0)</f>
        <v>0</v>
      </c>
      <c r="N77" s="13">
        <f>IF(Captura!N83=Resumen!$C$77,1,0)</f>
        <v>0</v>
      </c>
      <c r="O77" s="13">
        <f>IF(Captura!O83=Resumen!$C$77,1,0)</f>
        <v>0</v>
      </c>
      <c r="P77" s="13">
        <f>IF(Captura!P83=Resumen!$C$77,1,0)</f>
        <v>0</v>
      </c>
      <c r="Q77" s="13">
        <f>IF(Captura!Q83=Resumen!$C$77,1,0)</f>
        <v>0</v>
      </c>
      <c r="R77" s="13">
        <f>IF(Captura!R83=Resumen!$C$77,1,0)</f>
        <v>0</v>
      </c>
      <c r="S77" s="13">
        <f>IF(Captura!S83=Resumen!$C$77,1,0)</f>
        <v>0</v>
      </c>
      <c r="T77" s="13">
        <f>IF(Captura!T83=Resumen!$C$77,1,0)</f>
        <v>0</v>
      </c>
      <c r="U77" s="13">
        <f>IF(Captura!U83=Resumen!$C$77,1,0)</f>
        <v>0</v>
      </c>
      <c r="V77" s="13">
        <f>IF(Captura!V83=Resumen!$C$77,1,0)</f>
        <v>0</v>
      </c>
      <c r="W77" s="13">
        <f>IF(Captura!W83=Resumen!$C$77,1,0)</f>
        <v>0</v>
      </c>
      <c r="X77" s="13">
        <f>IF(Captura!X83=Resumen!$C$77,1,0)</f>
        <v>0</v>
      </c>
      <c r="Y77" s="13">
        <f>IF(Captura!Y83=Resumen!$C$77,1,0)</f>
        <v>0</v>
      </c>
      <c r="Z77" s="13">
        <f>IF(Captura!Z83=Resumen!$C$77,1,0)</f>
        <v>0</v>
      </c>
      <c r="AA77" s="13">
        <f>IF(Captura!AA83=Resumen!$C$77,1,0)</f>
        <v>0</v>
      </c>
      <c r="AB77" s="13">
        <f>IF(Captura!AB83=Resumen!$C$77,1,0)</f>
        <v>0</v>
      </c>
      <c r="AC77" s="13">
        <f>IF(Captura!AC83=Resumen!$C$77,1,0)</f>
        <v>0</v>
      </c>
      <c r="AD77" s="13">
        <f>IF(Captura!AD83=Resumen!$C$77,1,0)</f>
        <v>0</v>
      </c>
      <c r="AE77" s="13">
        <f>IF(Captura!AE83=Resumen!$C$77,1,0)</f>
        <v>0</v>
      </c>
      <c r="AF77" s="13">
        <f>IF(Captura!AF83=Resumen!$C$77,1,0)</f>
        <v>0</v>
      </c>
      <c r="AG77" s="13">
        <f>IF(Captura!AG83=Resumen!$C$77,1,0)</f>
        <v>0</v>
      </c>
      <c r="AH77" s="13">
        <f>IF(Captura!AH83=Resumen!$C$77,1,0)</f>
        <v>0</v>
      </c>
      <c r="AI77" s="13">
        <f>IF(Captura!AI83=Resumen!$C$77,1,0)</f>
        <v>0</v>
      </c>
      <c r="AJ77" s="13">
        <f>IF(Captura!AJ83=Resumen!$C$77,1,0)</f>
        <v>0</v>
      </c>
      <c r="AK77" s="13">
        <f>IF(Captura!AK83=Resumen!$C$77,1,0)</f>
        <v>0</v>
      </c>
      <c r="AL77" s="13">
        <f>IF(Captura!AL83=Resumen!$C$77,1,0)</f>
        <v>0</v>
      </c>
      <c r="AM77" s="13">
        <f>IF(Captura!AM83=Resumen!$C$77,1,0)</f>
        <v>0</v>
      </c>
      <c r="AN77" s="13">
        <f>IF(Captura!AN83=Resumen!$C$77,1,0)</f>
        <v>0</v>
      </c>
      <c r="AO77" s="13">
        <f>IF(Captura!AO83=Resumen!$C$77,1,0)</f>
        <v>0</v>
      </c>
      <c r="AP77" s="13">
        <f>IF(Captura!AP83=Resumen!$C$77,1,0)</f>
        <v>0</v>
      </c>
      <c r="AQ77" s="13">
        <f>IF(Captura!AQ83=Resumen!$C$77,1,0)</f>
        <v>0</v>
      </c>
      <c r="AR77" s="13">
        <f>IF(Captura!AR83=Resumen!$C$77,1,0)</f>
        <v>0</v>
      </c>
      <c r="AS77" s="13">
        <f>IF(Captura!AS83=Resumen!$C$77,1,0)</f>
        <v>0</v>
      </c>
      <c r="AT77" s="13">
        <f>IF(Captura!AT83=Resumen!$C$77,1,0)</f>
        <v>0</v>
      </c>
      <c r="AU77" s="13">
        <f>IF(Captura!AU83=Resumen!$C$77,1,0)</f>
        <v>0</v>
      </c>
      <c r="AV77" s="13">
        <f>IF(Captura!AV83=Resumen!$C$77,1,0)</f>
        <v>0</v>
      </c>
      <c r="AW77" s="13">
        <f>IF(Captura!AW83=Resumen!$C$77,1,0)</f>
        <v>0</v>
      </c>
      <c r="AX77" s="13">
        <f>IF(Captura!AX83=Resumen!$C$77,1,0)</f>
        <v>0</v>
      </c>
      <c r="AY77" s="16">
        <f>IF(Captura!AY83=Resumen!$C$77,1,0)</f>
        <v>0</v>
      </c>
    </row>
    <row r="78" spans="1:51" ht="12.75">
      <c r="A78" s="1">
        <v>70</v>
      </c>
      <c r="B78" t="str">
        <f>+Cuestionario!B93</f>
        <v>A veces hay molestas corrientes de aire en el lugar de trabajo.</v>
      </c>
      <c r="C78" s="7" t="str">
        <f>+Captura!C84</f>
        <v>F</v>
      </c>
      <c r="D78" s="13">
        <f>IF(Captura!D84=Resumen!$C$78,1,0)</f>
        <v>0</v>
      </c>
      <c r="E78" s="13">
        <f>IF(Captura!E84=Resumen!$C$78,1,0)</f>
        <v>0</v>
      </c>
      <c r="F78" s="13">
        <f>IF(Captura!F84=Resumen!$C$78,1,0)</f>
        <v>0</v>
      </c>
      <c r="G78" s="13">
        <f>IF(Captura!G84=Resumen!$C$78,1,0)</f>
        <v>0</v>
      </c>
      <c r="H78" s="13">
        <f>IF(Captura!H84=Resumen!$C$78,1,0)</f>
        <v>0</v>
      </c>
      <c r="I78" s="13">
        <f>IF(Captura!I84=Resumen!$C$78,1,0)</f>
        <v>0</v>
      </c>
      <c r="J78" s="13">
        <f>IF(Captura!J84=Resumen!$C$78,1,0)</f>
        <v>0</v>
      </c>
      <c r="K78" s="13">
        <f>IF(Captura!K84=Resumen!$C$78,1,0)</f>
        <v>0</v>
      </c>
      <c r="L78" s="13">
        <f>IF(Captura!L84=Resumen!$C$78,1,0)</f>
        <v>0</v>
      </c>
      <c r="M78" s="13">
        <f>IF(Captura!M84=Resumen!$C$78,1,0)</f>
        <v>0</v>
      </c>
      <c r="N78" s="13">
        <f>IF(Captura!N84=Resumen!$C$78,1,0)</f>
        <v>0</v>
      </c>
      <c r="O78" s="13">
        <f>IF(Captura!O84=Resumen!$C$78,1,0)</f>
        <v>0</v>
      </c>
      <c r="P78" s="13">
        <f>IF(Captura!P84=Resumen!$C$78,1,0)</f>
        <v>0</v>
      </c>
      <c r="Q78" s="13">
        <f>IF(Captura!Q84=Resumen!$C$78,1,0)</f>
        <v>0</v>
      </c>
      <c r="R78" s="13">
        <f>IF(Captura!R84=Resumen!$C$78,1,0)</f>
        <v>0</v>
      </c>
      <c r="S78" s="13">
        <f>IF(Captura!S84=Resumen!$C$78,1,0)</f>
        <v>0</v>
      </c>
      <c r="T78" s="13">
        <f>IF(Captura!T84=Resumen!$C$78,1,0)</f>
        <v>0</v>
      </c>
      <c r="U78" s="13">
        <f>IF(Captura!U84=Resumen!$C$78,1,0)</f>
        <v>0</v>
      </c>
      <c r="V78" s="13">
        <f>IF(Captura!V84=Resumen!$C$78,1,0)</f>
        <v>0</v>
      </c>
      <c r="W78" s="13">
        <f>IF(Captura!W84=Resumen!$C$78,1,0)</f>
        <v>0</v>
      </c>
      <c r="X78" s="13">
        <f>IF(Captura!X84=Resumen!$C$78,1,0)</f>
        <v>0</v>
      </c>
      <c r="Y78" s="13">
        <f>IF(Captura!Y84=Resumen!$C$78,1,0)</f>
        <v>0</v>
      </c>
      <c r="Z78" s="13">
        <f>IF(Captura!Z84=Resumen!$C$78,1,0)</f>
        <v>0</v>
      </c>
      <c r="AA78" s="13">
        <f>IF(Captura!AA84=Resumen!$C$78,1,0)</f>
        <v>0</v>
      </c>
      <c r="AB78" s="13">
        <f>IF(Captura!AB84=Resumen!$C$78,1,0)</f>
        <v>0</v>
      </c>
      <c r="AC78" s="13">
        <f>IF(Captura!AC84=Resumen!$C$78,1,0)</f>
        <v>0</v>
      </c>
      <c r="AD78" s="13">
        <f>IF(Captura!AD84=Resumen!$C$78,1,0)</f>
        <v>0</v>
      </c>
      <c r="AE78" s="13">
        <f>IF(Captura!AE84=Resumen!$C$78,1,0)</f>
        <v>0</v>
      </c>
      <c r="AF78" s="13">
        <f>IF(Captura!AF84=Resumen!$C$78,1,0)</f>
        <v>0</v>
      </c>
      <c r="AG78" s="13">
        <f>IF(Captura!AG84=Resumen!$C$78,1,0)</f>
        <v>0</v>
      </c>
      <c r="AH78" s="13">
        <f>IF(Captura!AH84=Resumen!$C$78,1,0)</f>
        <v>0</v>
      </c>
      <c r="AI78" s="13">
        <f>IF(Captura!AI84=Resumen!$C$78,1,0)</f>
        <v>0</v>
      </c>
      <c r="AJ78" s="13">
        <f>IF(Captura!AJ84=Resumen!$C$78,1,0)</f>
        <v>0</v>
      </c>
      <c r="AK78" s="13">
        <f>IF(Captura!AK84=Resumen!$C$78,1,0)</f>
        <v>0</v>
      </c>
      <c r="AL78" s="13">
        <f>IF(Captura!AL84=Resumen!$C$78,1,0)</f>
        <v>0</v>
      </c>
      <c r="AM78" s="13">
        <f>IF(Captura!AM84=Resumen!$C$78,1,0)</f>
        <v>0</v>
      </c>
      <c r="AN78" s="13">
        <f>IF(Captura!AN84=Resumen!$C$78,1,0)</f>
        <v>0</v>
      </c>
      <c r="AO78" s="13">
        <f>IF(Captura!AO84=Resumen!$C$78,1,0)</f>
        <v>0</v>
      </c>
      <c r="AP78" s="13">
        <f>IF(Captura!AP84=Resumen!$C$78,1,0)</f>
        <v>0</v>
      </c>
      <c r="AQ78" s="13">
        <f>IF(Captura!AQ84=Resumen!$C$78,1,0)</f>
        <v>0</v>
      </c>
      <c r="AR78" s="13">
        <f>IF(Captura!AR84=Resumen!$C$78,1,0)</f>
        <v>0</v>
      </c>
      <c r="AS78" s="13">
        <f>IF(Captura!AS84=Resumen!$C$78,1,0)</f>
        <v>0</v>
      </c>
      <c r="AT78" s="13">
        <f>IF(Captura!AT84=Resumen!$C$78,1,0)</f>
        <v>0</v>
      </c>
      <c r="AU78" s="13">
        <f>IF(Captura!AU84=Resumen!$C$78,1,0)</f>
        <v>0</v>
      </c>
      <c r="AV78" s="13">
        <f>IF(Captura!AV84=Resumen!$C$78,1,0)</f>
        <v>0</v>
      </c>
      <c r="AW78" s="13">
        <f>IF(Captura!AW84=Resumen!$C$78,1,0)</f>
        <v>0</v>
      </c>
      <c r="AX78" s="13">
        <f>IF(Captura!AX84=Resumen!$C$78,1,0)</f>
        <v>0</v>
      </c>
      <c r="AY78" s="16">
        <f>IF(Captura!AY84=Resumen!$C$78,1,0)</f>
        <v>0</v>
      </c>
    </row>
    <row r="79" spans="3:51" ht="12.75">
      <c r="C79" s="7"/>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7"/>
    </row>
    <row r="80" spans="1:51" ht="12.75">
      <c r="A80" s="1">
        <v>71</v>
      </c>
      <c r="B80" t="str">
        <f>+Cuestionario!B96</f>
        <v>Es difícil conseguir que el personal desempeñe su trabajo mejor de lo normal.</v>
      </c>
      <c r="C80" s="7" t="str">
        <f>+Captura!C86</f>
        <v>F</v>
      </c>
      <c r="D80" s="13">
        <f>IF(Captura!D86=Resumen!$C$80,1,0)</f>
        <v>0</v>
      </c>
      <c r="E80" s="13">
        <f>IF(Captura!E86=Resumen!$C$80,1,0)</f>
        <v>0</v>
      </c>
      <c r="F80" s="13">
        <f>IF(Captura!F86=Resumen!$C$80,1,0)</f>
        <v>0</v>
      </c>
      <c r="G80" s="13">
        <f>IF(Captura!G86=Resumen!$C$80,1,0)</f>
        <v>0</v>
      </c>
      <c r="H80" s="13">
        <f>IF(Captura!H86=Resumen!$C$80,1,0)</f>
        <v>0</v>
      </c>
      <c r="I80" s="13">
        <f>IF(Captura!I86=Resumen!$C$80,1,0)</f>
        <v>0</v>
      </c>
      <c r="J80" s="13">
        <f>IF(Captura!J86=Resumen!$C$80,1,0)</f>
        <v>0</v>
      </c>
      <c r="K80" s="13">
        <f>IF(Captura!K86=Resumen!$C$80,1,0)</f>
        <v>0</v>
      </c>
      <c r="L80" s="13">
        <f>IF(Captura!L86=Resumen!$C$80,1,0)</f>
        <v>0</v>
      </c>
      <c r="M80" s="13">
        <f>IF(Captura!M86=Resumen!$C$80,1,0)</f>
        <v>0</v>
      </c>
      <c r="N80" s="13">
        <f>IF(Captura!N86=Resumen!$C$80,1,0)</f>
        <v>0</v>
      </c>
      <c r="O80" s="13">
        <f>IF(Captura!O86=Resumen!$C$80,1,0)</f>
        <v>0</v>
      </c>
      <c r="P80" s="13">
        <f>IF(Captura!P86=Resumen!$C$80,1,0)</f>
        <v>0</v>
      </c>
      <c r="Q80" s="13">
        <f>IF(Captura!Q86=Resumen!$C$80,1,0)</f>
        <v>0</v>
      </c>
      <c r="R80" s="13">
        <f>IF(Captura!R86=Resumen!$C$80,1,0)</f>
        <v>0</v>
      </c>
      <c r="S80" s="13">
        <f>IF(Captura!S86=Resumen!$C$80,1,0)</f>
        <v>0</v>
      </c>
      <c r="T80" s="13">
        <f>IF(Captura!T86=Resumen!$C$80,1,0)</f>
        <v>0</v>
      </c>
      <c r="U80" s="13">
        <f>IF(Captura!U86=Resumen!$C$80,1,0)</f>
        <v>0</v>
      </c>
      <c r="V80" s="13">
        <f>IF(Captura!V86=Resumen!$C$80,1,0)</f>
        <v>0</v>
      </c>
      <c r="W80" s="13">
        <f>IF(Captura!W86=Resumen!$C$80,1,0)</f>
        <v>0</v>
      </c>
      <c r="X80" s="13">
        <f>IF(Captura!X86=Resumen!$C$80,1,0)</f>
        <v>0</v>
      </c>
      <c r="Y80" s="13">
        <f>IF(Captura!Y86=Resumen!$C$80,1,0)</f>
        <v>0</v>
      </c>
      <c r="Z80" s="13">
        <f>IF(Captura!Z86=Resumen!$C$80,1,0)</f>
        <v>0</v>
      </c>
      <c r="AA80" s="13">
        <f>IF(Captura!AA86=Resumen!$C$80,1,0)</f>
        <v>0</v>
      </c>
      <c r="AB80" s="13">
        <f>IF(Captura!AB86=Resumen!$C$80,1,0)</f>
        <v>0</v>
      </c>
      <c r="AC80" s="13">
        <f>IF(Captura!AC86=Resumen!$C$80,1,0)</f>
        <v>0</v>
      </c>
      <c r="AD80" s="13">
        <f>IF(Captura!AD86=Resumen!$C$80,1,0)</f>
        <v>0</v>
      </c>
      <c r="AE80" s="13">
        <f>IF(Captura!AE86=Resumen!$C$80,1,0)</f>
        <v>0</v>
      </c>
      <c r="AF80" s="13">
        <f>IF(Captura!AF86=Resumen!$C$80,1,0)</f>
        <v>0</v>
      </c>
      <c r="AG80" s="13">
        <f>IF(Captura!AG86=Resumen!$C$80,1,0)</f>
        <v>0</v>
      </c>
      <c r="AH80" s="13">
        <f>IF(Captura!AH86=Resumen!$C$80,1,0)</f>
        <v>0</v>
      </c>
      <c r="AI80" s="13">
        <f>IF(Captura!AI86=Resumen!$C$80,1,0)</f>
        <v>0</v>
      </c>
      <c r="AJ80" s="13">
        <f>IF(Captura!AJ86=Resumen!$C$80,1,0)</f>
        <v>0</v>
      </c>
      <c r="AK80" s="13">
        <f>IF(Captura!AK86=Resumen!$C$80,1,0)</f>
        <v>0</v>
      </c>
      <c r="AL80" s="13">
        <f>IF(Captura!AL86=Resumen!$C$80,1,0)</f>
        <v>0</v>
      </c>
      <c r="AM80" s="13">
        <f>IF(Captura!AM86=Resumen!$C$80,1,0)</f>
        <v>0</v>
      </c>
      <c r="AN80" s="13">
        <f>IF(Captura!AN86=Resumen!$C$80,1,0)</f>
        <v>0</v>
      </c>
      <c r="AO80" s="13">
        <f>IF(Captura!AO86=Resumen!$C$80,1,0)</f>
        <v>0</v>
      </c>
      <c r="AP80" s="13">
        <f>IF(Captura!AP86=Resumen!$C$80,1,0)</f>
        <v>0</v>
      </c>
      <c r="AQ80" s="13">
        <f>IF(Captura!AQ86=Resumen!$C$80,1,0)</f>
        <v>0</v>
      </c>
      <c r="AR80" s="13">
        <f>IF(Captura!AR86=Resumen!$C$80,1,0)</f>
        <v>0</v>
      </c>
      <c r="AS80" s="13">
        <f>IF(Captura!AS86=Resumen!$C$80,1,0)</f>
        <v>0</v>
      </c>
      <c r="AT80" s="13">
        <f>IF(Captura!AT86=Resumen!$C$80,1,0)</f>
        <v>0</v>
      </c>
      <c r="AU80" s="13">
        <f>IF(Captura!AU86=Resumen!$C$80,1,0)</f>
        <v>0</v>
      </c>
      <c r="AV80" s="13">
        <f>IF(Captura!AV86=Resumen!$C$80,1,0)</f>
        <v>0</v>
      </c>
      <c r="AW80" s="13">
        <f>IF(Captura!AW86=Resumen!$C$80,1,0)</f>
        <v>0</v>
      </c>
      <c r="AX80" s="13">
        <f>IF(Captura!AX86=Resumen!$C$80,1,0)</f>
        <v>0</v>
      </c>
      <c r="AY80" s="16">
        <f>IF(Captura!AY86=Resumen!$C$80,1,0)</f>
        <v>0</v>
      </c>
    </row>
    <row r="81" spans="1:51" ht="12.75">
      <c r="A81" s="1">
        <v>72</v>
      </c>
      <c r="B81" t="str">
        <f>+Cuestionario!B97</f>
        <v>Frecuentemente los empleados hablan entre si de sus problemas personales.</v>
      </c>
      <c r="C81" s="7" t="str">
        <f>+Captura!C87</f>
        <v>V</v>
      </c>
      <c r="D81" s="13">
        <f>IF(Captura!D87=Resumen!$C$81,1,0)</f>
        <v>0</v>
      </c>
      <c r="E81" s="13">
        <f>IF(Captura!E87=Resumen!$C$81,1,0)</f>
        <v>0</v>
      </c>
      <c r="F81" s="13">
        <f>IF(Captura!F87=Resumen!$C$81,1,0)</f>
        <v>0</v>
      </c>
      <c r="G81" s="13">
        <f>IF(Captura!G87=Resumen!$C$81,1,0)</f>
        <v>0</v>
      </c>
      <c r="H81" s="13">
        <f>IF(Captura!H87=Resumen!$C$81,1,0)</f>
        <v>0</v>
      </c>
      <c r="I81" s="13">
        <f>IF(Captura!I87=Resumen!$C$81,1,0)</f>
        <v>0</v>
      </c>
      <c r="J81" s="13">
        <f>IF(Captura!J87=Resumen!$C$81,1,0)</f>
        <v>0</v>
      </c>
      <c r="K81" s="13">
        <f>IF(Captura!K87=Resumen!$C$81,1,0)</f>
        <v>0</v>
      </c>
      <c r="L81" s="13">
        <f>IF(Captura!L87=Resumen!$C$81,1,0)</f>
        <v>0</v>
      </c>
      <c r="M81" s="13">
        <f>IF(Captura!M87=Resumen!$C$81,1,0)</f>
        <v>0</v>
      </c>
      <c r="N81" s="13">
        <f>IF(Captura!N87=Resumen!$C$81,1,0)</f>
        <v>0</v>
      </c>
      <c r="O81" s="13">
        <f>IF(Captura!O87=Resumen!$C$81,1,0)</f>
        <v>0</v>
      </c>
      <c r="P81" s="13">
        <f>IF(Captura!P87=Resumen!$C$81,1,0)</f>
        <v>0</v>
      </c>
      <c r="Q81" s="13">
        <f>IF(Captura!Q87=Resumen!$C$81,1,0)</f>
        <v>0</v>
      </c>
      <c r="R81" s="13">
        <f>IF(Captura!R87=Resumen!$C$81,1,0)</f>
        <v>0</v>
      </c>
      <c r="S81" s="13">
        <f>IF(Captura!S87=Resumen!$C$81,1,0)</f>
        <v>0</v>
      </c>
      <c r="T81" s="13">
        <f>IF(Captura!T87=Resumen!$C$81,1,0)</f>
        <v>0</v>
      </c>
      <c r="U81" s="13">
        <f>IF(Captura!U87=Resumen!$C$81,1,0)</f>
        <v>0</v>
      </c>
      <c r="V81" s="13">
        <f>IF(Captura!V87=Resumen!$C$81,1,0)</f>
        <v>0</v>
      </c>
      <c r="W81" s="13">
        <f>IF(Captura!W87=Resumen!$C$81,1,0)</f>
        <v>0</v>
      </c>
      <c r="X81" s="13">
        <f>IF(Captura!X87=Resumen!$C$81,1,0)</f>
        <v>0</v>
      </c>
      <c r="Y81" s="13">
        <f>IF(Captura!Y87=Resumen!$C$81,1,0)</f>
        <v>0</v>
      </c>
      <c r="Z81" s="13">
        <f>IF(Captura!Z87=Resumen!$C$81,1,0)</f>
        <v>0</v>
      </c>
      <c r="AA81" s="13">
        <f>IF(Captura!AA87=Resumen!$C$81,1,0)</f>
        <v>0</v>
      </c>
      <c r="AB81" s="13">
        <f>IF(Captura!AB87=Resumen!$C$81,1,0)</f>
        <v>0</v>
      </c>
      <c r="AC81" s="13">
        <f>IF(Captura!AC87=Resumen!$C$81,1,0)</f>
        <v>0</v>
      </c>
      <c r="AD81" s="13">
        <f>IF(Captura!AD87=Resumen!$C$81,1,0)</f>
        <v>0</v>
      </c>
      <c r="AE81" s="13">
        <f>IF(Captura!AE87=Resumen!$C$81,1,0)</f>
        <v>0</v>
      </c>
      <c r="AF81" s="13">
        <f>IF(Captura!AF87=Resumen!$C$81,1,0)</f>
        <v>0</v>
      </c>
      <c r="AG81" s="13">
        <f>IF(Captura!AG87=Resumen!$C$81,1,0)</f>
        <v>0</v>
      </c>
      <c r="AH81" s="13">
        <f>IF(Captura!AH87=Resumen!$C$81,1,0)</f>
        <v>0</v>
      </c>
      <c r="AI81" s="13">
        <f>IF(Captura!AI87=Resumen!$C$81,1,0)</f>
        <v>0</v>
      </c>
      <c r="AJ81" s="13">
        <f>IF(Captura!AJ87=Resumen!$C$81,1,0)</f>
        <v>0</v>
      </c>
      <c r="AK81" s="13">
        <f>IF(Captura!AK87=Resumen!$C$81,1,0)</f>
        <v>0</v>
      </c>
      <c r="AL81" s="13">
        <f>IF(Captura!AL87=Resumen!$C$81,1,0)</f>
        <v>0</v>
      </c>
      <c r="AM81" s="13">
        <f>IF(Captura!AM87=Resumen!$C$81,1,0)</f>
        <v>0</v>
      </c>
      <c r="AN81" s="13">
        <f>IF(Captura!AN87=Resumen!$C$81,1,0)</f>
        <v>0</v>
      </c>
      <c r="AO81" s="13">
        <f>IF(Captura!AO87=Resumen!$C$81,1,0)</f>
        <v>0</v>
      </c>
      <c r="AP81" s="13">
        <f>IF(Captura!AP87=Resumen!$C$81,1,0)</f>
        <v>0</v>
      </c>
      <c r="AQ81" s="13">
        <f>IF(Captura!AQ87=Resumen!$C$81,1,0)</f>
        <v>0</v>
      </c>
      <c r="AR81" s="13">
        <f>IF(Captura!AR87=Resumen!$C$81,1,0)</f>
        <v>0</v>
      </c>
      <c r="AS81" s="13">
        <f>IF(Captura!AS87=Resumen!$C$81,1,0)</f>
        <v>0</v>
      </c>
      <c r="AT81" s="13">
        <f>IF(Captura!AT87=Resumen!$C$81,1,0)</f>
        <v>0</v>
      </c>
      <c r="AU81" s="13">
        <f>IF(Captura!AU87=Resumen!$C$81,1,0)</f>
        <v>0</v>
      </c>
      <c r="AV81" s="13">
        <f>IF(Captura!AV87=Resumen!$C$81,1,0)</f>
        <v>0</v>
      </c>
      <c r="AW81" s="13">
        <f>IF(Captura!AW87=Resumen!$C$81,1,0)</f>
        <v>0</v>
      </c>
      <c r="AX81" s="13">
        <f>IF(Captura!AX87=Resumen!$C$81,1,0)</f>
        <v>0</v>
      </c>
      <c r="AY81" s="16">
        <f>IF(Captura!AY87=Resumen!$C$81,1,0)</f>
        <v>0</v>
      </c>
    </row>
    <row r="82" spans="1:51" ht="12.75">
      <c r="A82" s="1">
        <v>73</v>
      </c>
      <c r="B82" t="str">
        <f>+Cuestionario!B98</f>
        <v>Los empleados comentan con los jefes sus problemas personales.</v>
      </c>
      <c r="C82" s="7" t="str">
        <f>+Captura!C88</f>
        <v>V</v>
      </c>
      <c r="D82" s="13">
        <f>IF(Captura!D88=Resumen!$C$82,1,0)</f>
        <v>0</v>
      </c>
      <c r="E82" s="13">
        <f>IF(Captura!E88=Resumen!$C$82,1,0)</f>
        <v>0</v>
      </c>
      <c r="F82" s="13">
        <f>IF(Captura!F88=Resumen!$C$82,1,0)</f>
        <v>0</v>
      </c>
      <c r="G82" s="13">
        <f>IF(Captura!G88=Resumen!$C$82,1,0)</f>
        <v>0</v>
      </c>
      <c r="H82" s="13">
        <f>IF(Captura!H88=Resumen!$C$82,1,0)</f>
        <v>0</v>
      </c>
      <c r="I82" s="13">
        <f>IF(Captura!I88=Resumen!$C$82,1,0)</f>
        <v>0</v>
      </c>
      <c r="J82" s="13">
        <f>IF(Captura!J88=Resumen!$C$82,1,0)</f>
        <v>0</v>
      </c>
      <c r="K82" s="13">
        <f>IF(Captura!K88=Resumen!$C$82,1,0)</f>
        <v>0</v>
      </c>
      <c r="L82" s="13">
        <f>IF(Captura!L88=Resumen!$C$82,1,0)</f>
        <v>0</v>
      </c>
      <c r="M82" s="13">
        <f>IF(Captura!M88=Resumen!$C$82,1,0)</f>
        <v>0</v>
      </c>
      <c r="N82" s="13">
        <f>IF(Captura!N88=Resumen!$C$82,1,0)</f>
        <v>0</v>
      </c>
      <c r="O82" s="13">
        <f>IF(Captura!O88=Resumen!$C$82,1,0)</f>
        <v>0</v>
      </c>
      <c r="P82" s="13">
        <f>IF(Captura!P88=Resumen!$C$82,1,0)</f>
        <v>0</v>
      </c>
      <c r="Q82" s="13">
        <f>IF(Captura!Q88=Resumen!$C$82,1,0)</f>
        <v>0</v>
      </c>
      <c r="R82" s="13">
        <f>IF(Captura!R88=Resumen!$C$82,1,0)</f>
        <v>0</v>
      </c>
      <c r="S82" s="13">
        <f>IF(Captura!S88=Resumen!$C$82,1,0)</f>
        <v>0</v>
      </c>
      <c r="T82" s="13">
        <f>IF(Captura!T88=Resumen!$C$82,1,0)</f>
        <v>0</v>
      </c>
      <c r="U82" s="13">
        <f>IF(Captura!U88=Resumen!$C$82,1,0)</f>
        <v>0</v>
      </c>
      <c r="V82" s="13">
        <f>IF(Captura!V88=Resumen!$C$82,1,0)</f>
        <v>0</v>
      </c>
      <c r="W82" s="13">
        <f>IF(Captura!W88=Resumen!$C$82,1,0)</f>
        <v>0</v>
      </c>
      <c r="X82" s="13">
        <f>IF(Captura!X88=Resumen!$C$82,1,0)</f>
        <v>0</v>
      </c>
      <c r="Y82" s="13">
        <f>IF(Captura!Y88=Resumen!$C$82,1,0)</f>
        <v>0</v>
      </c>
      <c r="Z82" s="13">
        <f>IF(Captura!Z88=Resumen!$C$82,1,0)</f>
        <v>0</v>
      </c>
      <c r="AA82" s="13">
        <f>IF(Captura!AA88=Resumen!$C$82,1,0)</f>
        <v>0</v>
      </c>
      <c r="AB82" s="13">
        <f>IF(Captura!AB88=Resumen!$C$82,1,0)</f>
        <v>0</v>
      </c>
      <c r="AC82" s="13">
        <f>IF(Captura!AC88=Resumen!$C$82,1,0)</f>
        <v>0</v>
      </c>
      <c r="AD82" s="13">
        <f>IF(Captura!AD88=Resumen!$C$82,1,0)</f>
        <v>0</v>
      </c>
      <c r="AE82" s="13">
        <f>IF(Captura!AE88=Resumen!$C$82,1,0)</f>
        <v>0</v>
      </c>
      <c r="AF82" s="13">
        <f>IF(Captura!AF88=Resumen!$C$82,1,0)</f>
        <v>0</v>
      </c>
      <c r="AG82" s="13">
        <f>IF(Captura!AG88=Resumen!$C$82,1,0)</f>
        <v>0</v>
      </c>
      <c r="AH82" s="13">
        <f>IF(Captura!AH88=Resumen!$C$82,1,0)</f>
        <v>0</v>
      </c>
      <c r="AI82" s="13">
        <f>IF(Captura!AI88=Resumen!$C$82,1,0)</f>
        <v>0</v>
      </c>
      <c r="AJ82" s="13">
        <f>IF(Captura!AJ88=Resumen!$C$82,1,0)</f>
        <v>0</v>
      </c>
      <c r="AK82" s="13">
        <f>IF(Captura!AK88=Resumen!$C$82,1,0)</f>
        <v>0</v>
      </c>
      <c r="AL82" s="13">
        <f>IF(Captura!AL88=Resumen!$C$82,1,0)</f>
        <v>0</v>
      </c>
      <c r="AM82" s="13">
        <f>IF(Captura!AM88=Resumen!$C$82,1,0)</f>
        <v>0</v>
      </c>
      <c r="AN82" s="13">
        <f>IF(Captura!AN88=Resumen!$C$82,1,0)</f>
        <v>0</v>
      </c>
      <c r="AO82" s="13">
        <f>IF(Captura!AO88=Resumen!$C$82,1,0)</f>
        <v>0</v>
      </c>
      <c r="AP82" s="13">
        <f>IF(Captura!AP88=Resumen!$C$82,1,0)</f>
        <v>0</v>
      </c>
      <c r="AQ82" s="13">
        <f>IF(Captura!AQ88=Resumen!$C$82,1,0)</f>
        <v>0</v>
      </c>
      <c r="AR82" s="13">
        <f>IF(Captura!AR88=Resumen!$C$82,1,0)</f>
        <v>0</v>
      </c>
      <c r="AS82" s="13">
        <f>IF(Captura!AS88=Resumen!$C$82,1,0)</f>
        <v>0</v>
      </c>
      <c r="AT82" s="13">
        <f>IF(Captura!AT88=Resumen!$C$82,1,0)</f>
        <v>0</v>
      </c>
      <c r="AU82" s="13">
        <f>IF(Captura!AU88=Resumen!$C$82,1,0)</f>
        <v>0</v>
      </c>
      <c r="AV82" s="13">
        <f>IF(Captura!AV88=Resumen!$C$82,1,0)</f>
        <v>0</v>
      </c>
      <c r="AW82" s="13">
        <f>IF(Captura!AW88=Resumen!$C$82,1,0)</f>
        <v>0</v>
      </c>
      <c r="AX82" s="13">
        <f>IF(Captura!AX88=Resumen!$C$82,1,0)</f>
        <v>0</v>
      </c>
      <c r="AY82" s="16">
        <f>IF(Captura!AY88=Resumen!$C$82,1,0)</f>
        <v>0</v>
      </c>
    </row>
    <row r="83" spans="1:51" ht="12.75">
      <c r="A83" s="1">
        <v>74</v>
      </c>
      <c r="B83" t="str">
        <f>+Cuestionario!B99</f>
        <v>Los empleados actúan con gran independencia de los jefes.</v>
      </c>
      <c r="C83" s="7" t="str">
        <f>+Captura!C89</f>
        <v>V</v>
      </c>
      <c r="D83" s="13">
        <f>IF(Captura!D89=Resumen!$C$83,1,0)</f>
        <v>0</v>
      </c>
      <c r="E83" s="13">
        <f>IF(Captura!E89=Resumen!$C$83,1,0)</f>
        <v>0</v>
      </c>
      <c r="F83" s="13">
        <f>IF(Captura!F89=Resumen!$C$83,1,0)</f>
        <v>0</v>
      </c>
      <c r="G83" s="13">
        <f>IF(Captura!G89=Resumen!$C$83,1,0)</f>
        <v>0</v>
      </c>
      <c r="H83" s="13">
        <f>IF(Captura!H89=Resumen!$C$83,1,0)</f>
        <v>0</v>
      </c>
      <c r="I83" s="13">
        <f>IF(Captura!I89=Resumen!$C$83,1,0)</f>
        <v>0</v>
      </c>
      <c r="J83" s="13">
        <f>IF(Captura!J89=Resumen!$C$83,1,0)</f>
        <v>0</v>
      </c>
      <c r="K83" s="13">
        <f>IF(Captura!K89=Resumen!$C$83,1,0)</f>
        <v>0</v>
      </c>
      <c r="L83" s="13">
        <f>IF(Captura!L89=Resumen!$C$83,1,0)</f>
        <v>0</v>
      </c>
      <c r="M83" s="13">
        <f>IF(Captura!M89=Resumen!$C$83,1,0)</f>
        <v>0</v>
      </c>
      <c r="N83" s="13">
        <f>IF(Captura!N89=Resumen!$C$83,1,0)</f>
        <v>0</v>
      </c>
      <c r="O83" s="13">
        <f>IF(Captura!O89=Resumen!$C$83,1,0)</f>
        <v>0</v>
      </c>
      <c r="P83" s="13">
        <f>IF(Captura!P89=Resumen!$C$83,1,0)</f>
        <v>0</v>
      </c>
      <c r="Q83" s="13">
        <f>IF(Captura!Q89=Resumen!$C$83,1,0)</f>
        <v>0</v>
      </c>
      <c r="R83" s="13">
        <f>IF(Captura!R89=Resumen!$C$83,1,0)</f>
        <v>0</v>
      </c>
      <c r="S83" s="13">
        <f>IF(Captura!S89=Resumen!$C$83,1,0)</f>
        <v>0</v>
      </c>
      <c r="T83" s="13">
        <f>IF(Captura!T89=Resumen!$C$83,1,0)</f>
        <v>0</v>
      </c>
      <c r="U83" s="13">
        <f>IF(Captura!U89=Resumen!$C$83,1,0)</f>
        <v>0</v>
      </c>
      <c r="V83" s="13">
        <f>IF(Captura!V89=Resumen!$C$83,1,0)</f>
        <v>0</v>
      </c>
      <c r="W83" s="13">
        <f>IF(Captura!W89=Resumen!$C$83,1,0)</f>
        <v>0</v>
      </c>
      <c r="X83" s="13">
        <f>IF(Captura!X89=Resumen!$C$83,1,0)</f>
        <v>0</v>
      </c>
      <c r="Y83" s="13">
        <f>IF(Captura!Y89=Resumen!$C$83,1,0)</f>
        <v>0</v>
      </c>
      <c r="Z83" s="13">
        <f>IF(Captura!Z89=Resumen!$C$83,1,0)</f>
        <v>0</v>
      </c>
      <c r="AA83" s="13">
        <f>IF(Captura!AA89=Resumen!$C$83,1,0)</f>
        <v>0</v>
      </c>
      <c r="AB83" s="13">
        <f>IF(Captura!AB89=Resumen!$C$83,1,0)</f>
        <v>0</v>
      </c>
      <c r="AC83" s="13">
        <f>IF(Captura!AC89=Resumen!$C$83,1,0)</f>
        <v>0</v>
      </c>
      <c r="AD83" s="13">
        <f>IF(Captura!AD89=Resumen!$C$83,1,0)</f>
        <v>0</v>
      </c>
      <c r="AE83" s="13">
        <f>IF(Captura!AE89=Resumen!$C$83,1,0)</f>
        <v>0</v>
      </c>
      <c r="AF83" s="13">
        <f>IF(Captura!AF89=Resumen!$C$83,1,0)</f>
        <v>0</v>
      </c>
      <c r="AG83" s="13">
        <f>IF(Captura!AG89=Resumen!$C$83,1,0)</f>
        <v>0</v>
      </c>
      <c r="AH83" s="13">
        <f>IF(Captura!AH89=Resumen!$C$83,1,0)</f>
        <v>0</v>
      </c>
      <c r="AI83" s="13">
        <f>IF(Captura!AI89=Resumen!$C$83,1,0)</f>
        <v>0</v>
      </c>
      <c r="AJ83" s="13">
        <f>IF(Captura!AJ89=Resumen!$C$83,1,0)</f>
        <v>0</v>
      </c>
      <c r="AK83" s="13">
        <f>IF(Captura!AK89=Resumen!$C$83,1,0)</f>
        <v>0</v>
      </c>
      <c r="AL83" s="13">
        <f>IF(Captura!AL89=Resumen!$C$83,1,0)</f>
        <v>0</v>
      </c>
      <c r="AM83" s="13">
        <f>IF(Captura!AM89=Resumen!$C$83,1,0)</f>
        <v>0</v>
      </c>
      <c r="AN83" s="13">
        <f>IF(Captura!AN89=Resumen!$C$83,1,0)</f>
        <v>0</v>
      </c>
      <c r="AO83" s="13">
        <f>IF(Captura!AO89=Resumen!$C$83,1,0)</f>
        <v>0</v>
      </c>
      <c r="AP83" s="13">
        <f>IF(Captura!AP89=Resumen!$C$83,1,0)</f>
        <v>0</v>
      </c>
      <c r="AQ83" s="13">
        <f>IF(Captura!AQ89=Resumen!$C$83,1,0)</f>
        <v>0</v>
      </c>
      <c r="AR83" s="13">
        <f>IF(Captura!AR89=Resumen!$C$83,1,0)</f>
        <v>0</v>
      </c>
      <c r="AS83" s="13">
        <f>IF(Captura!AS89=Resumen!$C$83,1,0)</f>
        <v>0</v>
      </c>
      <c r="AT83" s="13">
        <f>IF(Captura!AT89=Resumen!$C$83,1,0)</f>
        <v>0</v>
      </c>
      <c r="AU83" s="13">
        <f>IF(Captura!AU89=Resumen!$C$83,1,0)</f>
        <v>0</v>
      </c>
      <c r="AV83" s="13">
        <f>IF(Captura!AV89=Resumen!$C$83,1,0)</f>
        <v>0</v>
      </c>
      <c r="AW83" s="13">
        <f>IF(Captura!AW89=Resumen!$C$83,1,0)</f>
        <v>0</v>
      </c>
      <c r="AX83" s="13">
        <f>IF(Captura!AX89=Resumen!$C$83,1,0)</f>
        <v>0</v>
      </c>
      <c r="AY83" s="16">
        <f>IF(Captura!AY89=Resumen!$C$83,1,0)</f>
        <v>0</v>
      </c>
    </row>
    <row r="84" spans="1:51" ht="12.75">
      <c r="A84" s="1">
        <v>75</v>
      </c>
      <c r="B84" t="str">
        <f>+Cuestionario!B100</f>
        <v>El personal parece ser muy poco eficiente.</v>
      </c>
      <c r="C84" s="7" t="str">
        <f>+Captura!C90</f>
        <v>F</v>
      </c>
      <c r="D84" s="13">
        <f>IF(Captura!D90=Resumen!$C$84,1,0)</f>
        <v>0</v>
      </c>
      <c r="E84" s="13">
        <f>IF(Captura!E90=Resumen!$C$84,1,0)</f>
        <v>0</v>
      </c>
      <c r="F84" s="13">
        <f>IF(Captura!F90=Resumen!$C$84,1,0)</f>
        <v>0</v>
      </c>
      <c r="G84" s="13">
        <f>IF(Captura!G90=Resumen!$C$84,1,0)</f>
        <v>0</v>
      </c>
      <c r="H84" s="13">
        <f>IF(Captura!H90=Resumen!$C$84,1,0)</f>
        <v>0</v>
      </c>
      <c r="I84" s="13">
        <f>IF(Captura!I90=Resumen!$C$84,1,0)</f>
        <v>0</v>
      </c>
      <c r="J84" s="13">
        <f>IF(Captura!J90=Resumen!$C$84,1,0)</f>
        <v>0</v>
      </c>
      <c r="K84" s="13">
        <f>IF(Captura!K90=Resumen!$C$84,1,0)</f>
        <v>0</v>
      </c>
      <c r="L84" s="13">
        <f>IF(Captura!L90=Resumen!$C$84,1,0)</f>
        <v>0</v>
      </c>
      <c r="M84" s="13">
        <f>IF(Captura!M90=Resumen!$C$84,1,0)</f>
        <v>0</v>
      </c>
      <c r="N84" s="13">
        <f>IF(Captura!N90=Resumen!$C$84,1,0)</f>
        <v>0</v>
      </c>
      <c r="O84" s="13">
        <f>IF(Captura!O90=Resumen!$C$84,1,0)</f>
        <v>0</v>
      </c>
      <c r="P84" s="13">
        <f>IF(Captura!P90=Resumen!$C$84,1,0)</f>
        <v>0</v>
      </c>
      <c r="Q84" s="13">
        <f>IF(Captura!Q90=Resumen!$C$84,1,0)</f>
        <v>0</v>
      </c>
      <c r="R84" s="13">
        <f>IF(Captura!R90=Resumen!$C$84,1,0)</f>
        <v>0</v>
      </c>
      <c r="S84" s="13">
        <f>IF(Captura!S90=Resumen!$C$84,1,0)</f>
        <v>0</v>
      </c>
      <c r="T84" s="13">
        <f>IF(Captura!T90=Resumen!$C$84,1,0)</f>
        <v>0</v>
      </c>
      <c r="U84" s="13">
        <f>IF(Captura!U90=Resumen!$C$84,1,0)</f>
        <v>0</v>
      </c>
      <c r="V84" s="13">
        <f>IF(Captura!V90=Resumen!$C$84,1,0)</f>
        <v>0</v>
      </c>
      <c r="W84" s="13">
        <f>IF(Captura!W90=Resumen!$C$84,1,0)</f>
        <v>0</v>
      </c>
      <c r="X84" s="13">
        <f>IF(Captura!X90=Resumen!$C$84,1,0)</f>
        <v>0</v>
      </c>
      <c r="Y84" s="13">
        <f>IF(Captura!Y90=Resumen!$C$84,1,0)</f>
        <v>0</v>
      </c>
      <c r="Z84" s="13">
        <f>IF(Captura!Z90=Resumen!$C$84,1,0)</f>
        <v>0</v>
      </c>
      <c r="AA84" s="13">
        <f>IF(Captura!AA90=Resumen!$C$84,1,0)</f>
        <v>0</v>
      </c>
      <c r="AB84" s="13">
        <f>IF(Captura!AB90=Resumen!$C$84,1,0)</f>
        <v>0</v>
      </c>
      <c r="AC84" s="13">
        <f>IF(Captura!AC90=Resumen!$C$84,1,0)</f>
        <v>0</v>
      </c>
      <c r="AD84" s="13">
        <f>IF(Captura!AD90=Resumen!$C$84,1,0)</f>
        <v>0</v>
      </c>
      <c r="AE84" s="13">
        <f>IF(Captura!AE90=Resumen!$C$84,1,0)</f>
        <v>0</v>
      </c>
      <c r="AF84" s="13">
        <f>IF(Captura!AF90=Resumen!$C$84,1,0)</f>
        <v>0</v>
      </c>
      <c r="AG84" s="13">
        <f>IF(Captura!AG90=Resumen!$C$84,1,0)</f>
        <v>0</v>
      </c>
      <c r="AH84" s="13">
        <f>IF(Captura!AH90=Resumen!$C$84,1,0)</f>
        <v>0</v>
      </c>
      <c r="AI84" s="13">
        <f>IF(Captura!AI90=Resumen!$C$84,1,0)</f>
        <v>0</v>
      </c>
      <c r="AJ84" s="13">
        <f>IF(Captura!AJ90=Resumen!$C$84,1,0)</f>
        <v>0</v>
      </c>
      <c r="AK84" s="13">
        <f>IF(Captura!AK90=Resumen!$C$84,1,0)</f>
        <v>0</v>
      </c>
      <c r="AL84" s="13">
        <f>IF(Captura!AL90=Resumen!$C$84,1,0)</f>
        <v>0</v>
      </c>
      <c r="AM84" s="13">
        <f>IF(Captura!AM90=Resumen!$C$84,1,0)</f>
        <v>0</v>
      </c>
      <c r="AN84" s="13">
        <f>IF(Captura!AN90=Resumen!$C$84,1,0)</f>
        <v>0</v>
      </c>
      <c r="AO84" s="13">
        <f>IF(Captura!AO90=Resumen!$C$84,1,0)</f>
        <v>0</v>
      </c>
      <c r="AP84" s="13">
        <f>IF(Captura!AP90=Resumen!$C$84,1,0)</f>
        <v>0</v>
      </c>
      <c r="AQ84" s="13">
        <f>IF(Captura!AQ90=Resumen!$C$84,1,0)</f>
        <v>0</v>
      </c>
      <c r="AR84" s="13">
        <f>IF(Captura!AR90=Resumen!$C$84,1,0)</f>
        <v>0</v>
      </c>
      <c r="AS84" s="13">
        <f>IF(Captura!AS90=Resumen!$C$84,1,0)</f>
        <v>0</v>
      </c>
      <c r="AT84" s="13">
        <f>IF(Captura!AT90=Resumen!$C$84,1,0)</f>
        <v>0</v>
      </c>
      <c r="AU84" s="13">
        <f>IF(Captura!AU90=Resumen!$C$84,1,0)</f>
        <v>0</v>
      </c>
      <c r="AV84" s="13">
        <f>IF(Captura!AV90=Resumen!$C$84,1,0)</f>
        <v>0</v>
      </c>
      <c r="AW84" s="13">
        <f>IF(Captura!AW90=Resumen!$C$84,1,0)</f>
        <v>0</v>
      </c>
      <c r="AX84" s="13">
        <f>IF(Captura!AX90=Resumen!$C$84,1,0)</f>
        <v>0</v>
      </c>
      <c r="AY84" s="16">
        <f>IF(Captura!AY90=Resumen!$C$84,1,0)</f>
        <v>0</v>
      </c>
    </row>
    <row r="85" spans="1:51" ht="12.75">
      <c r="A85" s="1">
        <v>76</v>
      </c>
      <c r="B85" t="str">
        <f>+Cuestionario!B101</f>
        <v>Siempre se tropieza uno con la rutina o con una berrera para hacer algo.</v>
      </c>
      <c r="C85" s="7" t="str">
        <f>+Captura!C91</f>
        <v>V</v>
      </c>
      <c r="D85" s="13">
        <f>IF(Captura!D91=Resumen!$C$85,1,0)</f>
        <v>0</v>
      </c>
      <c r="E85" s="13">
        <f>IF(Captura!E91=Resumen!$C$85,1,0)</f>
        <v>0</v>
      </c>
      <c r="F85" s="13">
        <f>IF(Captura!F91=Resumen!$C$85,1,0)</f>
        <v>0</v>
      </c>
      <c r="G85" s="13">
        <f>IF(Captura!G91=Resumen!$C$85,1,0)</f>
        <v>0</v>
      </c>
      <c r="H85" s="13">
        <f>IF(Captura!H91=Resumen!$C$85,1,0)</f>
        <v>0</v>
      </c>
      <c r="I85" s="13">
        <f>IF(Captura!I91=Resumen!$C$85,1,0)</f>
        <v>0</v>
      </c>
      <c r="J85" s="13">
        <f>IF(Captura!J91=Resumen!$C$85,1,0)</f>
        <v>0</v>
      </c>
      <c r="K85" s="13">
        <f>IF(Captura!K91=Resumen!$C$85,1,0)</f>
        <v>0</v>
      </c>
      <c r="L85" s="13">
        <f>IF(Captura!L91=Resumen!$C$85,1,0)</f>
        <v>0</v>
      </c>
      <c r="M85" s="13">
        <f>IF(Captura!M91=Resumen!$C$85,1,0)</f>
        <v>0</v>
      </c>
      <c r="N85" s="13">
        <f>IF(Captura!N91=Resumen!$C$85,1,0)</f>
        <v>0</v>
      </c>
      <c r="O85" s="13">
        <f>IF(Captura!O91=Resumen!$C$85,1,0)</f>
        <v>0</v>
      </c>
      <c r="P85" s="13">
        <f>IF(Captura!P91=Resumen!$C$85,1,0)</f>
        <v>0</v>
      </c>
      <c r="Q85" s="13">
        <f>IF(Captura!Q91=Resumen!$C$85,1,0)</f>
        <v>0</v>
      </c>
      <c r="R85" s="13">
        <f>IF(Captura!R91=Resumen!$C$85,1,0)</f>
        <v>0</v>
      </c>
      <c r="S85" s="13">
        <f>IF(Captura!S91=Resumen!$C$85,1,0)</f>
        <v>0</v>
      </c>
      <c r="T85" s="13">
        <f>IF(Captura!T91=Resumen!$C$85,1,0)</f>
        <v>0</v>
      </c>
      <c r="U85" s="13">
        <f>IF(Captura!U91=Resumen!$C$85,1,0)</f>
        <v>0</v>
      </c>
      <c r="V85" s="13">
        <f>IF(Captura!V91=Resumen!$C$85,1,0)</f>
        <v>0</v>
      </c>
      <c r="W85" s="13">
        <f>IF(Captura!W91=Resumen!$C$85,1,0)</f>
        <v>0</v>
      </c>
      <c r="X85" s="13">
        <f>IF(Captura!X91=Resumen!$C$85,1,0)</f>
        <v>0</v>
      </c>
      <c r="Y85" s="13">
        <f>IF(Captura!Y91=Resumen!$C$85,1,0)</f>
        <v>0</v>
      </c>
      <c r="Z85" s="13">
        <f>IF(Captura!Z91=Resumen!$C$85,1,0)</f>
        <v>0</v>
      </c>
      <c r="AA85" s="13">
        <f>IF(Captura!AA91=Resumen!$C$85,1,0)</f>
        <v>0</v>
      </c>
      <c r="AB85" s="13">
        <f>IF(Captura!AB91=Resumen!$C$85,1,0)</f>
        <v>0</v>
      </c>
      <c r="AC85" s="13">
        <f>IF(Captura!AC91=Resumen!$C$85,1,0)</f>
        <v>0</v>
      </c>
      <c r="AD85" s="13">
        <f>IF(Captura!AD91=Resumen!$C$85,1,0)</f>
        <v>0</v>
      </c>
      <c r="AE85" s="13">
        <f>IF(Captura!AE91=Resumen!$C$85,1,0)</f>
        <v>0</v>
      </c>
      <c r="AF85" s="13">
        <f>IF(Captura!AF91=Resumen!$C$85,1,0)</f>
        <v>0</v>
      </c>
      <c r="AG85" s="13">
        <f>IF(Captura!AG91=Resumen!$C$85,1,0)</f>
        <v>0</v>
      </c>
      <c r="AH85" s="13">
        <f>IF(Captura!AH91=Resumen!$C$85,1,0)</f>
        <v>0</v>
      </c>
      <c r="AI85" s="13">
        <f>IF(Captura!AI91=Resumen!$C$85,1,0)</f>
        <v>0</v>
      </c>
      <c r="AJ85" s="13">
        <f>IF(Captura!AJ91=Resumen!$C$85,1,0)</f>
        <v>0</v>
      </c>
      <c r="AK85" s="13">
        <f>IF(Captura!AK91=Resumen!$C$85,1,0)</f>
        <v>0</v>
      </c>
      <c r="AL85" s="13">
        <f>IF(Captura!AL91=Resumen!$C$85,1,0)</f>
        <v>0</v>
      </c>
      <c r="AM85" s="13">
        <f>IF(Captura!AM91=Resumen!$C$85,1,0)</f>
        <v>0</v>
      </c>
      <c r="AN85" s="13">
        <f>IF(Captura!AN91=Resumen!$C$85,1,0)</f>
        <v>0</v>
      </c>
      <c r="AO85" s="13">
        <f>IF(Captura!AO91=Resumen!$C$85,1,0)</f>
        <v>0</v>
      </c>
      <c r="AP85" s="13">
        <f>IF(Captura!AP91=Resumen!$C$85,1,0)</f>
        <v>0</v>
      </c>
      <c r="AQ85" s="13">
        <f>IF(Captura!AQ91=Resumen!$C$85,1,0)</f>
        <v>0</v>
      </c>
      <c r="AR85" s="13">
        <f>IF(Captura!AR91=Resumen!$C$85,1,0)</f>
        <v>0</v>
      </c>
      <c r="AS85" s="13">
        <f>IF(Captura!AS91=Resumen!$C$85,1,0)</f>
        <v>0</v>
      </c>
      <c r="AT85" s="13">
        <f>IF(Captura!AT91=Resumen!$C$85,1,0)</f>
        <v>0</v>
      </c>
      <c r="AU85" s="13">
        <f>IF(Captura!AU91=Resumen!$C$85,1,0)</f>
        <v>0</v>
      </c>
      <c r="AV85" s="13">
        <f>IF(Captura!AV91=Resumen!$C$85,1,0)</f>
        <v>0</v>
      </c>
      <c r="AW85" s="13">
        <f>IF(Captura!AW91=Resumen!$C$85,1,0)</f>
        <v>0</v>
      </c>
      <c r="AX85" s="13">
        <f>IF(Captura!AX91=Resumen!$C$85,1,0)</f>
        <v>0</v>
      </c>
      <c r="AY85" s="16">
        <f>IF(Captura!AY91=Resumen!$C$85,1,0)</f>
        <v>0</v>
      </c>
    </row>
    <row r="86" spans="1:51" ht="12.75">
      <c r="A86" s="1">
        <v>77</v>
      </c>
      <c r="B86" t="str">
        <f>+Cuestionario!B102</f>
        <v>Las normas y los criterios cambian constantemente.</v>
      </c>
      <c r="C86" s="7" t="str">
        <f>+Captura!C92</f>
        <v>F</v>
      </c>
      <c r="D86" s="13">
        <f>IF(Captura!D92=Resumen!$C$86,1,0)</f>
        <v>0</v>
      </c>
      <c r="E86" s="13">
        <f>IF(Captura!E92=Resumen!$C$86,1,0)</f>
        <v>0</v>
      </c>
      <c r="F86" s="13">
        <f>IF(Captura!F92=Resumen!$C$86,1,0)</f>
        <v>0</v>
      </c>
      <c r="G86" s="13">
        <f>IF(Captura!G92=Resumen!$C$86,1,0)</f>
        <v>0</v>
      </c>
      <c r="H86" s="13">
        <f>IF(Captura!H92=Resumen!$C$86,1,0)</f>
        <v>0</v>
      </c>
      <c r="I86" s="13">
        <f>IF(Captura!I92=Resumen!$C$86,1,0)</f>
        <v>0</v>
      </c>
      <c r="J86" s="13">
        <f>IF(Captura!J92=Resumen!$C$86,1,0)</f>
        <v>0</v>
      </c>
      <c r="K86" s="13">
        <f>IF(Captura!K92=Resumen!$C$86,1,0)</f>
        <v>0</v>
      </c>
      <c r="L86" s="13">
        <f>IF(Captura!L92=Resumen!$C$86,1,0)</f>
        <v>0</v>
      </c>
      <c r="M86" s="13">
        <f>IF(Captura!M92=Resumen!$C$86,1,0)</f>
        <v>0</v>
      </c>
      <c r="N86" s="13">
        <f>IF(Captura!N92=Resumen!$C$86,1,0)</f>
        <v>0</v>
      </c>
      <c r="O86" s="13">
        <f>IF(Captura!O92=Resumen!$C$86,1,0)</f>
        <v>0</v>
      </c>
      <c r="P86" s="13">
        <f>IF(Captura!P92=Resumen!$C$86,1,0)</f>
        <v>0</v>
      </c>
      <c r="Q86" s="13">
        <f>IF(Captura!Q92=Resumen!$C$86,1,0)</f>
        <v>0</v>
      </c>
      <c r="R86" s="13">
        <f>IF(Captura!R92=Resumen!$C$86,1,0)</f>
        <v>0</v>
      </c>
      <c r="S86" s="13">
        <f>IF(Captura!S92=Resumen!$C$86,1,0)</f>
        <v>0</v>
      </c>
      <c r="T86" s="13">
        <f>IF(Captura!T92=Resumen!$C$86,1,0)</f>
        <v>0</v>
      </c>
      <c r="U86" s="13">
        <f>IF(Captura!U92=Resumen!$C$86,1,0)</f>
        <v>0</v>
      </c>
      <c r="V86" s="13">
        <f>IF(Captura!V92=Resumen!$C$86,1,0)</f>
        <v>0</v>
      </c>
      <c r="W86" s="13">
        <f>IF(Captura!W92=Resumen!$C$86,1,0)</f>
        <v>0</v>
      </c>
      <c r="X86" s="13">
        <f>IF(Captura!X92=Resumen!$C$86,1,0)</f>
        <v>0</v>
      </c>
      <c r="Y86" s="13">
        <f>IF(Captura!Y92=Resumen!$C$86,1,0)</f>
        <v>0</v>
      </c>
      <c r="Z86" s="13">
        <f>IF(Captura!Z92=Resumen!$C$86,1,0)</f>
        <v>0</v>
      </c>
      <c r="AA86" s="13">
        <f>IF(Captura!AA92=Resumen!$C$86,1,0)</f>
        <v>0</v>
      </c>
      <c r="AB86" s="13">
        <f>IF(Captura!AB92=Resumen!$C$86,1,0)</f>
        <v>0</v>
      </c>
      <c r="AC86" s="13">
        <f>IF(Captura!AC92=Resumen!$C$86,1,0)</f>
        <v>0</v>
      </c>
      <c r="AD86" s="13">
        <f>IF(Captura!AD92=Resumen!$C$86,1,0)</f>
        <v>0</v>
      </c>
      <c r="AE86" s="13">
        <f>IF(Captura!AE92=Resumen!$C$86,1,0)</f>
        <v>0</v>
      </c>
      <c r="AF86" s="13">
        <f>IF(Captura!AF92=Resumen!$C$86,1,0)</f>
        <v>0</v>
      </c>
      <c r="AG86" s="13">
        <f>IF(Captura!AG92=Resumen!$C$86,1,0)</f>
        <v>0</v>
      </c>
      <c r="AH86" s="13">
        <f>IF(Captura!AH92=Resumen!$C$86,1,0)</f>
        <v>0</v>
      </c>
      <c r="AI86" s="13">
        <f>IF(Captura!AI92=Resumen!$C$86,1,0)</f>
        <v>0</v>
      </c>
      <c r="AJ86" s="13">
        <f>IF(Captura!AJ92=Resumen!$C$86,1,0)</f>
        <v>0</v>
      </c>
      <c r="AK86" s="13">
        <f>IF(Captura!AK92=Resumen!$C$86,1,0)</f>
        <v>0</v>
      </c>
      <c r="AL86" s="13">
        <f>IF(Captura!AL92=Resumen!$C$86,1,0)</f>
        <v>0</v>
      </c>
      <c r="AM86" s="13">
        <f>IF(Captura!AM92=Resumen!$C$86,1,0)</f>
        <v>0</v>
      </c>
      <c r="AN86" s="13">
        <f>IF(Captura!AN92=Resumen!$C$86,1,0)</f>
        <v>0</v>
      </c>
      <c r="AO86" s="13">
        <f>IF(Captura!AO92=Resumen!$C$86,1,0)</f>
        <v>0</v>
      </c>
      <c r="AP86" s="13">
        <f>IF(Captura!AP92=Resumen!$C$86,1,0)</f>
        <v>0</v>
      </c>
      <c r="AQ86" s="13">
        <f>IF(Captura!AQ92=Resumen!$C$86,1,0)</f>
        <v>0</v>
      </c>
      <c r="AR86" s="13">
        <f>IF(Captura!AR92=Resumen!$C$86,1,0)</f>
        <v>0</v>
      </c>
      <c r="AS86" s="13">
        <f>IF(Captura!AS92=Resumen!$C$86,1,0)</f>
        <v>0</v>
      </c>
      <c r="AT86" s="13">
        <f>IF(Captura!AT92=Resumen!$C$86,1,0)</f>
        <v>0</v>
      </c>
      <c r="AU86" s="13">
        <f>IF(Captura!AU92=Resumen!$C$86,1,0)</f>
        <v>0</v>
      </c>
      <c r="AV86" s="13">
        <f>IF(Captura!AV92=Resumen!$C$86,1,0)</f>
        <v>0</v>
      </c>
      <c r="AW86" s="13">
        <f>IF(Captura!AW92=Resumen!$C$86,1,0)</f>
        <v>0</v>
      </c>
      <c r="AX86" s="13">
        <f>IF(Captura!AX92=Resumen!$C$86,1,0)</f>
        <v>0</v>
      </c>
      <c r="AY86" s="16">
        <f>IF(Captura!AY92=Resumen!$C$86,1,0)</f>
        <v>0</v>
      </c>
    </row>
    <row r="87" spans="1:51" ht="12.75">
      <c r="A87" s="1">
        <v>78</v>
      </c>
      <c r="B87" t="str">
        <f>+Cuestionario!B103</f>
        <v>Se espera que los empleados cumplan muy estrictamente las reglas y costumbres.</v>
      </c>
      <c r="C87" s="7" t="str">
        <f>+Captura!C93</f>
        <v>V</v>
      </c>
      <c r="D87" s="13">
        <f>IF(Captura!D93=Resumen!$C$87,1,0)</f>
        <v>0</v>
      </c>
      <c r="E87" s="13">
        <f>IF(Captura!E93=Resumen!$C$87,1,0)</f>
        <v>0</v>
      </c>
      <c r="F87" s="13">
        <f>IF(Captura!F93=Resumen!$C$87,1,0)</f>
        <v>0</v>
      </c>
      <c r="G87" s="13">
        <f>IF(Captura!G93=Resumen!$C$87,1,0)</f>
        <v>0</v>
      </c>
      <c r="H87" s="13">
        <f>IF(Captura!H93=Resumen!$C$87,1,0)</f>
        <v>0</v>
      </c>
      <c r="I87" s="13">
        <f>IF(Captura!I93=Resumen!$C$87,1,0)</f>
        <v>0</v>
      </c>
      <c r="J87" s="13">
        <f>IF(Captura!J93=Resumen!$C$87,1,0)</f>
        <v>0</v>
      </c>
      <c r="K87" s="13">
        <f>IF(Captura!K93=Resumen!$C$87,1,0)</f>
        <v>0</v>
      </c>
      <c r="L87" s="13">
        <f>IF(Captura!L93=Resumen!$C$87,1,0)</f>
        <v>0</v>
      </c>
      <c r="M87" s="13">
        <f>IF(Captura!M93=Resumen!$C$87,1,0)</f>
        <v>0</v>
      </c>
      <c r="N87" s="13">
        <f>IF(Captura!N93=Resumen!$C$87,1,0)</f>
        <v>0</v>
      </c>
      <c r="O87" s="13">
        <f>IF(Captura!O93=Resumen!$C$87,1,0)</f>
        <v>0</v>
      </c>
      <c r="P87" s="13">
        <f>IF(Captura!P93=Resumen!$C$87,1,0)</f>
        <v>0</v>
      </c>
      <c r="Q87" s="13">
        <f>IF(Captura!Q93=Resumen!$C$87,1,0)</f>
        <v>0</v>
      </c>
      <c r="R87" s="13">
        <f>IF(Captura!R93=Resumen!$C$87,1,0)</f>
        <v>0</v>
      </c>
      <c r="S87" s="13">
        <f>IF(Captura!S93=Resumen!$C$87,1,0)</f>
        <v>0</v>
      </c>
      <c r="T87" s="13">
        <f>IF(Captura!T93=Resumen!$C$87,1,0)</f>
        <v>0</v>
      </c>
      <c r="U87" s="13">
        <f>IF(Captura!U93=Resumen!$C$87,1,0)</f>
        <v>0</v>
      </c>
      <c r="V87" s="13">
        <f>IF(Captura!V93=Resumen!$C$87,1,0)</f>
        <v>0</v>
      </c>
      <c r="W87" s="13">
        <f>IF(Captura!W93=Resumen!$C$87,1,0)</f>
        <v>0</v>
      </c>
      <c r="X87" s="13">
        <f>IF(Captura!X93=Resumen!$C$87,1,0)</f>
        <v>0</v>
      </c>
      <c r="Y87" s="13">
        <f>IF(Captura!Y93=Resumen!$C$87,1,0)</f>
        <v>0</v>
      </c>
      <c r="Z87" s="13">
        <f>IF(Captura!Z93=Resumen!$C$87,1,0)</f>
        <v>0</v>
      </c>
      <c r="AA87" s="13">
        <f>IF(Captura!AA93=Resumen!$C$87,1,0)</f>
        <v>0</v>
      </c>
      <c r="AB87" s="13">
        <f>IF(Captura!AB93=Resumen!$C$87,1,0)</f>
        <v>0</v>
      </c>
      <c r="AC87" s="13">
        <f>IF(Captura!AC93=Resumen!$C$87,1,0)</f>
        <v>0</v>
      </c>
      <c r="AD87" s="13">
        <f>IF(Captura!AD93=Resumen!$C$87,1,0)</f>
        <v>0</v>
      </c>
      <c r="AE87" s="13">
        <f>IF(Captura!AE93=Resumen!$C$87,1,0)</f>
        <v>0</v>
      </c>
      <c r="AF87" s="13">
        <f>IF(Captura!AF93=Resumen!$C$87,1,0)</f>
        <v>0</v>
      </c>
      <c r="AG87" s="13">
        <f>IF(Captura!AG93=Resumen!$C$87,1,0)</f>
        <v>0</v>
      </c>
      <c r="AH87" s="13">
        <f>IF(Captura!AH93=Resumen!$C$87,1,0)</f>
        <v>0</v>
      </c>
      <c r="AI87" s="13">
        <f>IF(Captura!AI93=Resumen!$C$87,1,0)</f>
        <v>0</v>
      </c>
      <c r="AJ87" s="13">
        <f>IF(Captura!AJ93=Resumen!$C$87,1,0)</f>
        <v>0</v>
      </c>
      <c r="AK87" s="13">
        <f>IF(Captura!AK93=Resumen!$C$87,1,0)</f>
        <v>0</v>
      </c>
      <c r="AL87" s="13">
        <f>IF(Captura!AL93=Resumen!$C$87,1,0)</f>
        <v>0</v>
      </c>
      <c r="AM87" s="13">
        <f>IF(Captura!AM93=Resumen!$C$87,1,0)</f>
        <v>0</v>
      </c>
      <c r="AN87" s="13">
        <f>IF(Captura!AN93=Resumen!$C$87,1,0)</f>
        <v>0</v>
      </c>
      <c r="AO87" s="13">
        <f>IF(Captura!AO93=Resumen!$C$87,1,0)</f>
        <v>0</v>
      </c>
      <c r="AP87" s="13">
        <f>IF(Captura!AP93=Resumen!$C$87,1,0)</f>
        <v>0</v>
      </c>
      <c r="AQ87" s="13">
        <f>IF(Captura!AQ93=Resumen!$C$87,1,0)</f>
        <v>0</v>
      </c>
      <c r="AR87" s="13">
        <f>IF(Captura!AR93=Resumen!$C$87,1,0)</f>
        <v>0</v>
      </c>
      <c r="AS87" s="13">
        <f>IF(Captura!AS93=Resumen!$C$87,1,0)</f>
        <v>0</v>
      </c>
      <c r="AT87" s="13">
        <f>IF(Captura!AT93=Resumen!$C$87,1,0)</f>
        <v>0</v>
      </c>
      <c r="AU87" s="13">
        <f>IF(Captura!AU93=Resumen!$C$87,1,0)</f>
        <v>0</v>
      </c>
      <c r="AV87" s="13">
        <f>IF(Captura!AV93=Resumen!$C$87,1,0)</f>
        <v>0</v>
      </c>
      <c r="AW87" s="13">
        <f>IF(Captura!AW93=Resumen!$C$87,1,0)</f>
        <v>0</v>
      </c>
      <c r="AX87" s="13">
        <f>IF(Captura!AX93=Resumen!$C$87,1,0)</f>
        <v>0</v>
      </c>
      <c r="AY87" s="16">
        <f>IF(Captura!AY93=Resumen!$C$87,1,0)</f>
        <v>0</v>
      </c>
    </row>
    <row r="88" spans="1:51" ht="12.75">
      <c r="A88" s="1">
        <v>79</v>
      </c>
      <c r="B88" t="str">
        <f>+Cuestionario!B104</f>
        <v>El ambiente de trabajo presenta novedades y cambios.</v>
      </c>
      <c r="C88" s="7" t="str">
        <f>+Captura!C94</f>
        <v>V</v>
      </c>
      <c r="D88" s="13">
        <f>IF(Captura!D94=Resumen!$C$88,1,0)</f>
        <v>0</v>
      </c>
      <c r="E88" s="13">
        <f>IF(Captura!E94=Resumen!$C$88,1,0)</f>
        <v>0</v>
      </c>
      <c r="F88" s="13">
        <f>IF(Captura!F94=Resumen!$C$88,1,0)</f>
        <v>0</v>
      </c>
      <c r="G88" s="13">
        <f>IF(Captura!G94=Resumen!$C$88,1,0)</f>
        <v>0</v>
      </c>
      <c r="H88" s="13">
        <f>IF(Captura!H94=Resumen!$C$88,1,0)</f>
        <v>0</v>
      </c>
      <c r="I88" s="13">
        <f>IF(Captura!I94=Resumen!$C$88,1,0)</f>
        <v>0</v>
      </c>
      <c r="J88" s="13">
        <f>IF(Captura!J94=Resumen!$C$88,1,0)</f>
        <v>0</v>
      </c>
      <c r="K88" s="13">
        <f>IF(Captura!K94=Resumen!$C$88,1,0)</f>
        <v>0</v>
      </c>
      <c r="L88" s="13">
        <f>IF(Captura!L94=Resumen!$C$88,1,0)</f>
        <v>0</v>
      </c>
      <c r="M88" s="13">
        <f>IF(Captura!M94=Resumen!$C$88,1,0)</f>
        <v>0</v>
      </c>
      <c r="N88" s="13">
        <f>IF(Captura!N94=Resumen!$C$88,1,0)</f>
        <v>0</v>
      </c>
      <c r="O88" s="13">
        <f>IF(Captura!O94=Resumen!$C$88,1,0)</f>
        <v>0</v>
      </c>
      <c r="P88" s="13">
        <f>IF(Captura!P94=Resumen!$C$88,1,0)</f>
        <v>0</v>
      </c>
      <c r="Q88" s="13">
        <f>IF(Captura!Q94=Resumen!$C$88,1,0)</f>
        <v>0</v>
      </c>
      <c r="R88" s="13">
        <f>IF(Captura!R94=Resumen!$C$88,1,0)</f>
        <v>0</v>
      </c>
      <c r="S88" s="13">
        <f>IF(Captura!S94=Resumen!$C$88,1,0)</f>
        <v>0</v>
      </c>
      <c r="T88" s="13">
        <f>IF(Captura!T94=Resumen!$C$88,1,0)</f>
        <v>0</v>
      </c>
      <c r="U88" s="13">
        <f>IF(Captura!U94=Resumen!$C$88,1,0)</f>
        <v>0</v>
      </c>
      <c r="V88" s="13">
        <f>IF(Captura!V94=Resumen!$C$88,1,0)</f>
        <v>0</v>
      </c>
      <c r="W88" s="13">
        <f>IF(Captura!W94=Resumen!$C$88,1,0)</f>
        <v>0</v>
      </c>
      <c r="X88" s="13">
        <f>IF(Captura!X94=Resumen!$C$88,1,0)</f>
        <v>0</v>
      </c>
      <c r="Y88" s="13">
        <f>IF(Captura!Y94=Resumen!$C$88,1,0)</f>
        <v>0</v>
      </c>
      <c r="Z88" s="13">
        <f>IF(Captura!Z94=Resumen!$C$88,1,0)</f>
        <v>0</v>
      </c>
      <c r="AA88" s="13">
        <f>IF(Captura!AA94=Resumen!$C$88,1,0)</f>
        <v>0</v>
      </c>
      <c r="AB88" s="13">
        <f>IF(Captura!AB94=Resumen!$C$88,1,0)</f>
        <v>0</v>
      </c>
      <c r="AC88" s="13">
        <f>IF(Captura!AC94=Resumen!$C$88,1,0)</f>
        <v>0</v>
      </c>
      <c r="AD88" s="13">
        <f>IF(Captura!AD94=Resumen!$C$88,1,0)</f>
        <v>0</v>
      </c>
      <c r="AE88" s="13">
        <f>IF(Captura!AE94=Resumen!$C$88,1,0)</f>
        <v>0</v>
      </c>
      <c r="AF88" s="13">
        <f>IF(Captura!AF94=Resumen!$C$88,1,0)</f>
        <v>0</v>
      </c>
      <c r="AG88" s="13">
        <f>IF(Captura!AG94=Resumen!$C$88,1,0)</f>
        <v>0</v>
      </c>
      <c r="AH88" s="13">
        <f>IF(Captura!AH94=Resumen!$C$88,1,0)</f>
        <v>0</v>
      </c>
      <c r="AI88" s="13">
        <f>IF(Captura!AI94=Resumen!$C$88,1,0)</f>
        <v>0</v>
      </c>
      <c r="AJ88" s="13">
        <f>IF(Captura!AJ94=Resumen!$C$88,1,0)</f>
        <v>0</v>
      </c>
      <c r="AK88" s="13">
        <f>IF(Captura!AK94=Resumen!$C$88,1,0)</f>
        <v>0</v>
      </c>
      <c r="AL88" s="13">
        <f>IF(Captura!AL94=Resumen!$C$88,1,0)</f>
        <v>0</v>
      </c>
      <c r="AM88" s="13">
        <f>IF(Captura!AM94=Resumen!$C$88,1,0)</f>
        <v>0</v>
      </c>
      <c r="AN88" s="13">
        <f>IF(Captura!AN94=Resumen!$C$88,1,0)</f>
        <v>0</v>
      </c>
      <c r="AO88" s="13">
        <f>IF(Captura!AO94=Resumen!$C$88,1,0)</f>
        <v>0</v>
      </c>
      <c r="AP88" s="13">
        <f>IF(Captura!AP94=Resumen!$C$88,1,0)</f>
        <v>0</v>
      </c>
      <c r="AQ88" s="13">
        <f>IF(Captura!AQ94=Resumen!$C$88,1,0)</f>
        <v>0</v>
      </c>
      <c r="AR88" s="13">
        <f>IF(Captura!AR94=Resumen!$C$88,1,0)</f>
        <v>0</v>
      </c>
      <c r="AS88" s="13">
        <f>IF(Captura!AS94=Resumen!$C$88,1,0)</f>
        <v>0</v>
      </c>
      <c r="AT88" s="13">
        <f>IF(Captura!AT94=Resumen!$C$88,1,0)</f>
        <v>0</v>
      </c>
      <c r="AU88" s="13">
        <f>IF(Captura!AU94=Resumen!$C$88,1,0)</f>
        <v>0</v>
      </c>
      <c r="AV88" s="13">
        <f>IF(Captura!AV94=Resumen!$C$88,1,0)</f>
        <v>0</v>
      </c>
      <c r="AW88" s="13">
        <f>IF(Captura!AW94=Resumen!$C$88,1,0)</f>
        <v>0</v>
      </c>
      <c r="AX88" s="13">
        <f>IF(Captura!AX94=Resumen!$C$88,1,0)</f>
        <v>0</v>
      </c>
      <c r="AY88" s="16">
        <f>IF(Captura!AY94=Resumen!$C$88,1,0)</f>
        <v>0</v>
      </c>
    </row>
    <row r="89" spans="1:51" ht="12.75">
      <c r="A89" s="1">
        <v>80</v>
      </c>
      <c r="B89" t="str">
        <f>+Cuestionario!B105</f>
        <v>El mobiliario esta, normalmente, bien colocado.</v>
      </c>
      <c r="C89" s="7" t="str">
        <f>+Captura!C95</f>
        <v>V</v>
      </c>
      <c r="D89" s="13">
        <f>IF(Captura!D95=Resumen!$C$89,1,0)</f>
        <v>0</v>
      </c>
      <c r="E89" s="13">
        <f>IF(Captura!E95=Resumen!$C$89,1,0)</f>
        <v>0</v>
      </c>
      <c r="F89" s="13">
        <f>IF(Captura!F95=Resumen!$C$89,1,0)</f>
        <v>0</v>
      </c>
      <c r="G89" s="13">
        <f>IF(Captura!G95=Resumen!$C$89,1,0)</f>
        <v>0</v>
      </c>
      <c r="H89" s="13">
        <f>IF(Captura!H95=Resumen!$C$89,1,0)</f>
        <v>0</v>
      </c>
      <c r="I89" s="13">
        <f>IF(Captura!I95=Resumen!$C$89,1,0)</f>
        <v>0</v>
      </c>
      <c r="J89" s="13">
        <f>IF(Captura!J95=Resumen!$C$89,1,0)</f>
        <v>0</v>
      </c>
      <c r="K89" s="13">
        <f>IF(Captura!K95=Resumen!$C$89,1,0)</f>
        <v>0</v>
      </c>
      <c r="L89" s="13">
        <f>IF(Captura!L95=Resumen!$C$89,1,0)</f>
        <v>0</v>
      </c>
      <c r="M89" s="13">
        <f>IF(Captura!M95=Resumen!$C$89,1,0)</f>
        <v>0</v>
      </c>
      <c r="N89" s="13">
        <f>IF(Captura!N95=Resumen!$C$89,1,0)</f>
        <v>0</v>
      </c>
      <c r="O89" s="13">
        <f>IF(Captura!O95=Resumen!$C$89,1,0)</f>
        <v>0</v>
      </c>
      <c r="P89" s="13">
        <f>IF(Captura!P95=Resumen!$C$89,1,0)</f>
        <v>0</v>
      </c>
      <c r="Q89" s="13">
        <f>IF(Captura!Q95=Resumen!$C$89,1,0)</f>
        <v>0</v>
      </c>
      <c r="R89" s="13">
        <f>IF(Captura!R95=Resumen!$C$89,1,0)</f>
        <v>0</v>
      </c>
      <c r="S89" s="13">
        <f>IF(Captura!S95=Resumen!$C$89,1,0)</f>
        <v>0</v>
      </c>
      <c r="T89" s="13">
        <f>IF(Captura!T95=Resumen!$C$89,1,0)</f>
        <v>0</v>
      </c>
      <c r="U89" s="13">
        <f>IF(Captura!U95=Resumen!$C$89,1,0)</f>
        <v>0</v>
      </c>
      <c r="V89" s="13">
        <f>IF(Captura!V95=Resumen!$C$89,1,0)</f>
        <v>0</v>
      </c>
      <c r="W89" s="13">
        <f>IF(Captura!W95=Resumen!$C$89,1,0)</f>
        <v>0</v>
      </c>
      <c r="X89" s="13">
        <f>IF(Captura!X95=Resumen!$C$89,1,0)</f>
        <v>0</v>
      </c>
      <c r="Y89" s="13">
        <f>IF(Captura!Y95=Resumen!$C$89,1,0)</f>
        <v>0</v>
      </c>
      <c r="Z89" s="13">
        <f>IF(Captura!Z95=Resumen!$C$89,1,0)</f>
        <v>0</v>
      </c>
      <c r="AA89" s="13">
        <f>IF(Captura!AA95=Resumen!$C$89,1,0)</f>
        <v>0</v>
      </c>
      <c r="AB89" s="13">
        <f>IF(Captura!AB95=Resumen!$C$89,1,0)</f>
        <v>0</v>
      </c>
      <c r="AC89" s="13">
        <f>IF(Captura!AC95=Resumen!$C$89,1,0)</f>
        <v>0</v>
      </c>
      <c r="AD89" s="13">
        <f>IF(Captura!AD95=Resumen!$C$89,1,0)</f>
        <v>0</v>
      </c>
      <c r="AE89" s="13">
        <f>IF(Captura!AE95=Resumen!$C$89,1,0)</f>
        <v>0</v>
      </c>
      <c r="AF89" s="13">
        <f>IF(Captura!AF95=Resumen!$C$89,1,0)</f>
        <v>0</v>
      </c>
      <c r="AG89" s="13">
        <f>IF(Captura!AG95=Resumen!$C$89,1,0)</f>
        <v>0</v>
      </c>
      <c r="AH89" s="13">
        <f>IF(Captura!AH95=Resumen!$C$89,1,0)</f>
        <v>0</v>
      </c>
      <c r="AI89" s="13">
        <f>IF(Captura!AI95=Resumen!$C$89,1,0)</f>
        <v>0</v>
      </c>
      <c r="AJ89" s="13">
        <f>IF(Captura!AJ95=Resumen!$C$89,1,0)</f>
        <v>0</v>
      </c>
      <c r="AK89" s="13">
        <f>IF(Captura!AK95=Resumen!$C$89,1,0)</f>
        <v>0</v>
      </c>
      <c r="AL89" s="13">
        <f>IF(Captura!AL95=Resumen!$C$89,1,0)</f>
        <v>0</v>
      </c>
      <c r="AM89" s="13">
        <f>IF(Captura!AM95=Resumen!$C$89,1,0)</f>
        <v>0</v>
      </c>
      <c r="AN89" s="13">
        <f>IF(Captura!AN95=Resumen!$C$89,1,0)</f>
        <v>0</v>
      </c>
      <c r="AO89" s="13">
        <f>IF(Captura!AO95=Resumen!$C$89,1,0)</f>
        <v>0</v>
      </c>
      <c r="AP89" s="13">
        <f>IF(Captura!AP95=Resumen!$C$89,1,0)</f>
        <v>0</v>
      </c>
      <c r="AQ89" s="13">
        <f>IF(Captura!AQ95=Resumen!$C$89,1,0)</f>
        <v>0</v>
      </c>
      <c r="AR89" s="13">
        <f>IF(Captura!AR95=Resumen!$C$89,1,0)</f>
        <v>0</v>
      </c>
      <c r="AS89" s="13">
        <f>IF(Captura!AS95=Resumen!$C$89,1,0)</f>
        <v>0</v>
      </c>
      <c r="AT89" s="13">
        <f>IF(Captura!AT95=Resumen!$C$89,1,0)</f>
        <v>0</v>
      </c>
      <c r="AU89" s="13">
        <f>IF(Captura!AU95=Resumen!$C$89,1,0)</f>
        <v>0</v>
      </c>
      <c r="AV89" s="13">
        <f>IF(Captura!AV95=Resumen!$C$89,1,0)</f>
        <v>0</v>
      </c>
      <c r="AW89" s="13">
        <f>IF(Captura!AW95=Resumen!$C$89,1,0)</f>
        <v>0</v>
      </c>
      <c r="AX89" s="13">
        <f>IF(Captura!AX95=Resumen!$C$89,1,0)</f>
        <v>0</v>
      </c>
      <c r="AY89" s="16">
        <f>IF(Captura!AY95=Resumen!$C$89,1,0)</f>
        <v>0</v>
      </c>
    </row>
    <row r="90" spans="3:51" ht="12.75">
      <c r="C90" s="7"/>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7"/>
    </row>
    <row r="91" spans="1:51" ht="12.75">
      <c r="A91" s="1">
        <v>81</v>
      </c>
      <c r="B91" t="str">
        <f>+Cuestionario!B108</f>
        <v>Normalmente, el trabajo es muy interesante.</v>
      </c>
      <c r="C91" s="7" t="str">
        <f>+Captura!C97</f>
        <v>V</v>
      </c>
      <c r="D91" s="13">
        <f>IF(Captura!D97=Resumen!$C$91,1,0)</f>
        <v>0</v>
      </c>
      <c r="E91" s="13">
        <f>IF(Captura!E97=Resumen!$C$91,1,0)</f>
        <v>0</v>
      </c>
      <c r="F91" s="13">
        <f>IF(Captura!F97=Resumen!$C$91,1,0)</f>
        <v>0</v>
      </c>
      <c r="G91" s="13">
        <f>IF(Captura!G97=Resumen!$C$91,1,0)</f>
        <v>0</v>
      </c>
      <c r="H91" s="13">
        <f>IF(Captura!H97=Resumen!$C$91,1,0)</f>
        <v>0</v>
      </c>
      <c r="I91" s="13">
        <f>IF(Captura!I97=Resumen!$C$91,1,0)</f>
        <v>0</v>
      </c>
      <c r="J91" s="13">
        <f>IF(Captura!J97=Resumen!$C$91,1,0)</f>
        <v>0</v>
      </c>
      <c r="K91" s="13">
        <f>IF(Captura!K97=Resumen!$C$91,1,0)</f>
        <v>0</v>
      </c>
      <c r="L91" s="13">
        <f>IF(Captura!L97=Resumen!$C$91,1,0)</f>
        <v>0</v>
      </c>
      <c r="M91" s="13">
        <f>IF(Captura!M97=Resumen!$C$91,1,0)</f>
        <v>0</v>
      </c>
      <c r="N91" s="13">
        <f>IF(Captura!N97=Resumen!$C$91,1,0)</f>
        <v>0</v>
      </c>
      <c r="O91" s="13">
        <f>IF(Captura!O97=Resumen!$C$91,1,0)</f>
        <v>0</v>
      </c>
      <c r="P91" s="13">
        <f>IF(Captura!P97=Resumen!$C$91,1,0)</f>
        <v>0</v>
      </c>
      <c r="Q91" s="13">
        <f>IF(Captura!Q97=Resumen!$C$91,1,0)</f>
        <v>0</v>
      </c>
      <c r="R91" s="13">
        <f>IF(Captura!R97=Resumen!$C$91,1,0)</f>
        <v>0</v>
      </c>
      <c r="S91" s="13">
        <f>IF(Captura!S97=Resumen!$C$91,1,0)</f>
        <v>0</v>
      </c>
      <c r="T91" s="13">
        <f>IF(Captura!T97=Resumen!$C$91,1,0)</f>
        <v>0</v>
      </c>
      <c r="U91" s="13">
        <f>IF(Captura!U97=Resumen!$C$91,1,0)</f>
        <v>0</v>
      </c>
      <c r="V91" s="13">
        <f>IF(Captura!V97=Resumen!$C$91,1,0)</f>
        <v>0</v>
      </c>
      <c r="W91" s="13">
        <f>IF(Captura!W97=Resumen!$C$91,1,0)</f>
        <v>0</v>
      </c>
      <c r="X91" s="13">
        <f>IF(Captura!X97=Resumen!$C$91,1,0)</f>
        <v>0</v>
      </c>
      <c r="Y91" s="13">
        <f>IF(Captura!Y97=Resumen!$C$91,1,0)</f>
        <v>0</v>
      </c>
      <c r="Z91" s="13">
        <f>IF(Captura!Z97=Resumen!$C$91,1,0)</f>
        <v>0</v>
      </c>
      <c r="AA91" s="13">
        <f>IF(Captura!AA97=Resumen!$C$91,1,0)</f>
        <v>0</v>
      </c>
      <c r="AB91" s="13">
        <f>IF(Captura!AB97=Resumen!$C$91,1,0)</f>
        <v>0</v>
      </c>
      <c r="AC91" s="13">
        <f>IF(Captura!AC97=Resumen!$C$91,1,0)</f>
        <v>0</v>
      </c>
      <c r="AD91" s="13">
        <f>IF(Captura!AD97=Resumen!$C$91,1,0)</f>
        <v>0</v>
      </c>
      <c r="AE91" s="13">
        <f>IF(Captura!AE97=Resumen!$C$91,1,0)</f>
        <v>0</v>
      </c>
      <c r="AF91" s="13">
        <f>IF(Captura!AF97=Resumen!$C$91,1,0)</f>
        <v>0</v>
      </c>
      <c r="AG91" s="13">
        <f>IF(Captura!AG97=Resumen!$C$91,1,0)</f>
        <v>0</v>
      </c>
      <c r="AH91" s="13">
        <f>IF(Captura!AH97=Resumen!$C$91,1,0)</f>
        <v>0</v>
      </c>
      <c r="AI91" s="13">
        <f>IF(Captura!AI97=Resumen!$C$91,1,0)</f>
        <v>0</v>
      </c>
      <c r="AJ91" s="13">
        <f>IF(Captura!AJ97=Resumen!$C$91,1,0)</f>
        <v>0</v>
      </c>
      <c r="AK91" s="13">
        <f>IF(Captura!AK97=Resumen!$C$91,1,0)</f>
        <v>0</v>
      </c>
      <c r="AL91" s="13">
        <f>IF(Captura!AL97=Resumen!$C$91,1,0)</f>
        <v>0</v>
      </c>
      <c r="AM91" s="13">
        <f>IF(Captura!AM97=Resumen!$C$91,1,0)</f>
        <v>0</v>
      </c>
      <c r="AN91" s="13">
        <f>IF(Captura!AN97=Resumen!$C$91,1,0)</f>
        <v>0</v>
      </c>
      <c r="AO91" s="13">
        <f>IF(Captura!AO97=Resumen!$C$91,1,0)</f>
        <v>0</v>
      </c>
      <c r="AP91" s="13">
        <f>IF(Captura!AP97=Resumen!$C$91,1,0)</f>
        <v>0</v>
      </c>
      <c r="AQ91" s="13">
        <f>IF(Captura!AQ97=Resumen!$C$91,1,0)</f>
        <v>0</v>
      </c>
      <c r="AR91" s="13">
        <f>IF(Captura!AR97=Resumen!$C$91,1,0)</f>
        <v>0</v>
      </c>
      <c r="AS91" s="13">
        <f>IF(Captura!AS97=Resumen!$C$91,1,0)</f>
        <v>0</v>
      </c>
      <c r="AT91" s="13">
        <f>IF(Captura!AT97=Resumen!$C$91,1,0)</f>
        <v>0</v>
      </c>
      <c r="AU91" s="13">
        <f>IF(Captura!AU97=Resumen!$C$91,1,0)</f>
        <v>0</v>
      </c>
      <c r="AV91" s="13">
        <f>IF(Captura!AV97=Resumen!$C$91,1,0)</f>
        <v>0</v>
      </c>
      <c r="AW91" s="13">
        <f>IF(Captura!AW97=Resumen!$C$91,1,0)</f>
        <v>0</v>
      </c>
      <c r="AX91" s="13">
        <f>IF(Captura!AX97=Resumen!$C$91,1,0)</f>
        <v>0</v>
      </c>
      <c r="AY91" s="16">
        <f>IF(Captura!AY97=Resumen!$C$91,1,0)</f>
        <v>0</v>
      </c>
    </row>
    <row r="92" spans="1:51" ht="12.75">
      <c r="A92" s="1">
        <v>82</v>
      </c>
      <c r="B92" t="str">
        <f>+Cuestionario!B109</f>
        <v>A menudo, la gente crea problemas hablando de otros a sus espaldas.</v>
      </c>
      <c r="C92" s="7" t="str">
        <f>+Captura!C98</f>
        <v>F</v>
      </c>
      <c r="D92" s="13">
        <f>IF(Captura!D98=Resumen!$C$92,1,0)</f>
        <v>0</v>
      </c>
      <c r="E92" s="13">
        <f>IF(Captura!E98=Resumen!$C$92,1,0)</f>
        <v>0</v>
      </c>
      <c r="F92" s="13">
        <f>IF(Captura!F98=Resumen!$C$92,1,0)</f>
        <v>0</v>
      </c>
      <c r="G92" s="13">
        <f>IF(Captura!G98=Resumen!$C$92,1,0)</f>
        <v>0</v>
      </c>
      <c r="H92" s="13">
        <f>IF(Captura!H98=Resumen!$C$92,1,0)</f>
        <v>0</v>
      </c>
      <c r="I92" s="13">
        <f>IF(Captura!I98=Resumen!$C$92,1,0)</f>
        <v>0</v>
      </c>
      <c r="J92" s="13">
        <f>IF(Captura!J98=Resumen!$C$92,1,0)</f>
        <v>0</v>
      </c>
      <c r="K92" s="13">
        <f>IF(Captura!K98=Resumen!$C$92,1,0)</f>
        <v>0</v>
      </c>
      <c r="L92" s="13">
        <f>IF(Captura!L98=Resumen!$C$92,1,0)</f>
        <v>0</v>
      </c>
      <c r="M92" s="13">
        <f>IF(Captura!M98=Resumen!$C$92,1,0)</f>
        <v>0</v>
      </c>
      <c r="N92" s="13">
        <f>IF(Captura!N98=Resumen!$C$92,1,0)</f>
        <v>0</v>
      </c>
      <c r="O92" s="13">
        <f>IF(Captura!O98=Resumen!$C$92,1,0)</f>
        <v>0</v>
      </c>
      <c r="P92" s="13">
        <f>IF(Captura!P98=Resumen!$C$92,1,0)</f>
        <v>0</v>
      </c>
      <c r="Q92" s="13">
        <f>IF(Captura!Q98=Resumen!$C$92,1,0)</f>
        <v>0</v>
      </c>
      <c r="R92" s="13">
        <f>IF(Captura!R98=Resumen!$C$92,1,0)</f>
        <v>0</v>
      </c>
      <c r="S92" s="13">
        <f>IF(Captura!S98=Resumen!$C$92,1,0)</f>
        <v>0</v>
      </c>
      <c r="T92" s="13">
        <f>IF(Captura!T98=Resumen!$C$92,1,0)</f>
        <v>0</v>
      </c>
      <c r="U92" s="13">
        <f>IF(Captura!U98=Resumen!$C$92,1,0)</f>
        <v>0</v>
      </c>
      <c r="V92" s="13">
        <f>IF(Captura!V98=Resumen!$C$92,1,0)</f>
        <v>0</v>
      </c>
      <c r="W92" s="13">
        <f>IF(Captura!W98=Resumen!$C$92,1,0)</f>
        <v>0</v>
      </c>
      <c r="X92" s="13">
        <f>IF(Captura!X98=Resumen!$C$92,1,0)</f>
        <v>0</v>
      </c>
      <c r="Y92" s="13">
        <f>IF(Captura!Y98=Resumen!$C$92,1,0)</f>
        <v>0</v>
      </c>
      <c r="Z92" s="13">
        <f>IF(Captura!Z98=Resumen!$C$92,1,0)</f>
        <v>0</v>
      </c>
      <c r="AA92" s="13">
        <f>IF(Captura!AA98=Resumen!$C$92,1,0)</f>
        <v>0</v>
      </c>
      <c r="AB92" s="13">
        <f>IF(Captura!AB98=Resumen!$C$92,1,0)</f>
        <v>0</v>
      </c>
      <c r="AC92" s="13">
        <f>IF(Captura!AC98=Resumen!$C$92,1,0)</f>
        <v>0</v>
      </c>
      <c r="AD92" s="13">
        <f>IF(Captura!AD98=Resumen!$C$92,1,0)</f>
        <v>0</v>
      </c>
      <c r="AE92" s="13">
        <f>IF(Captura!AE98=Resumen!$C$92,1,0)</f>
        <v>0</v>
      </c>
      <c r="AF92" s="13">
        <f>IF(Captura!AF98=Resumen!$C$92,1,0)</f>
        <v>0</v>
      </c>
      <c r="AG92" s="13">
        <f>IF(Captura!AG98=Resumen!$C$92,1,0)</f>
        <v>0</v>
      </c>
      <c r="AH92" s="13">
        <f>IF(Captura!AH98=Resumen!$C$92,1,0)</f>
        <v>0</v>
      </c>
      <c r="AI92" s="13">
        <f>IF(Captura!AI98=Resumen!$C$92,1,0)</f>
        <v>0</v>
      </c>
      <c r="AJ92" s="13">
        <f>IF(Captura!AJ98=Resumen!$C$92,1,0)</f>
        <v>0</v>
      </c>
      <c r="AK92" s="13">
        <f>IF(Captura!AK98=Resumen!$C$92,1,0)</f>
        <v>0</v>
      </c>
      <c r="AL92" s="13">
        <f>IF(Captura!AL98=Resumen!$C$92,1,0)</f>
        <v>0</v>
      </c>
      <c r="AM92" s="13">
        <f>IF(Captura!AM98=Resumen!$C$92,1,0)</f>
        <v>0</v>
      </c>
      <c r="AN92" s="13">
        <f>IF(Captura!AN98=Resumen!$C$92,1,0)</f>
        <v>0</v>
      </c>
      <c r="AO92" s="13">
        <f>IF(Captura!AO98=Resumen!$C$92,1,0)</f>
        <v>0</v>
      </c>
      <c r="AP92" s="13">
        <f>IF(Captura!AP98=Resumen!$C$92,1,0)</f>
        <v>0</v>
      </c>
      <c r="AQ92" s="13">
        <f>IF(Captura!AQ98=Resumen!$C$92,1,0)</f>
        <v>0</v>
      </c>
      <c r="AR92" s="13">
        <f>IF(Captura!AR98=Resumen!$C$92,1,0)</f>
        <v>0</v>
      </c>
      <c r="AS92" s="13">
        <f>IF(Captura!AS98=Resumen!$C$92,1,0)</f>
        <v>0</v>
      </c>
      <c r="AT92" s="13">
        <f>IF(Captura!AT98=Resumen!$C$92,1,0)</f>
        <v>0</v>
      </c>
      <c r="AU92" s="13">
        <f>IF(Captura!AU98=Resumen!$C$92,1,0)</f>
        <v>0</v>
      </c>
      <c r="AV92" s="13">
        <f>IF(Captura!AV98=Resumen!$C$92,1,0)</f>
        <v>0</v>
      </c>
      <c r="AW92" s="13">
        <f>IF(Captura!AW98=Resumen!$C$92,1,0)</f>
        <v>0</v>
      </c>
      <c r="AX92" s="13">
        <f>IF(Captura!AX98=Resumen!$C$92,1,0)</f>
        <v>0</v>
      </c>
      <c r="AY92" s="16">
        <f>IF(Captura!AY98=Resumen!$C$92,1,0)</f>
        <v>0</v>
      </c>
    </row>
    <row r="93" spans="1:51" ht="12.75">
      <c r="A93" s="1">
        <v>83</v>
      </c>
      <c r="B93" t="str">
        <f>+Cuestionario!B110</f>
        <v>Los jefes apoyan realmente a sus subordinados.</v>
      </c>
      <c r="C93" s="7" t="str">
        <f>+Captura!C99</f>
        <v>V</v>
      </c>
      <c r="D93" s="13">
        <f>IF(Captura!D99=Resumen!$C$93,1,0)</f>
        <v>0</v>
      </c>
      <c r="E93" s="13">
        <f>IF(Captura!E99=Resumen!$C$93,1,0)</f>
        <v>0</v>
      </c>
      <c r="F93" s="13">
        <f>IF(Captura!F99=Resumen!$C$93,1,0)</f>
        <v>0</v>
      </c>
      <c r="G93" s="13">
        <f>IF(Captura!G99=Resumen!$C$93,1,0)</f>
        <v>0</v>
      </c>
      <c r="H93" s="13">
        <f>IF(Captura!H99=Resumen!$C$93,1,0)</f>
        <v>0</v>
      </c>
      <c r="I93" s="13">
        <f>IF(Captura!I99=Resumen!$C$93,1,0)</f>
        <v>0</v>
      </c>
      <c r="J93" s="13">
        <f>IF(Captura!J99=Resumen!$C$93,1,0)</f>
        <v>0</v>
      </c>
      <c r="K93" s="13">
        <f>IF(Captura!K99=Resumen!$C$93,1,0)</f>
        <v>0</v>
      </c>
      <c r="L93" s="13">
        <f>IF(Captura!L99=Resumen!$C$93,1,0)</f>
        <v>0</v>
      </c>
      <c r="M93" s="13">
        <f>IF(Captura!M99=Resumen!$C$93,1,0)</f>
        <v>0</v>
      </c>
      <c r="N93" s="13">
        <f>IF(Captura!N99=Resumen!$C$93,1,0)</f>
        <v>0</v>
      </c>
      <c r="O93" s="13">
        <f>IF(Captura!O99=Resumen!$C$93,1,0)</f>
        <v>0</v>
      </c>
      <c r="P93" s="13">
        <f>IF(Captura!P99=Resumen!$C$93,1,0)</f>
        <v>0</v>
      </c>
      <c r="Q93" s="13">
        <f>IF(Captura!Q99=Resumen!$C$93,1,0)</f>
        <v>0</v>
      </c>
      <c r="R93" s="13">
        <f>IF(Captura!R99=Resumen!$C$93,1,0)</f>
        <v>0</v>
      </c>
      <c r="S93" s="13">
        <f>IF(Captura!S99=Resumen!$C$93,1,0)</f>
        <v>0</v>
      </c>
      <c r="T93" s="13">
        <f>IF(Captura!T99=Resumen!$C$93,1,0)</f>
        <v>0</v>
      </c>
      <c r="U93" s="13">
        <f>IF(Captura!U99=Resumen!$C$93,1,0)</f>
        <v>0</v>
      </c>
      <c r="V93" s="13">
        <f>IF(Captura!V99=Resumen!$C$93,1,0)</f>
        <v>0</v>
      </c>
      <c r="W93" s="13">
        <f>IF(Captura!W99=Resumen!$C$93,1,0)</f>
        <v>0</v>
      </c>
      <c r="X93" s="13">
        <f>IF(Captura!X99=Resumen!$C$93,1,0)</f>
        <v>0</v>
      </c>
      <c r="Y93" s="13">
        <f>IF(Captura!Y99=Resumen!$C$93,1,0)</f>
        <v>0</v>
      </c>
      <c r="Z93" s="13">
        <f>IF(Captura!Z99=Resumen!$C$93,1,0)</f>
        <v>0</v>
      </c>
      <c r="AA93" s="13">
        <f>IF(Captura!AA99=Resumen!$C$93,1,0)</f>
        <v>0</v>
      </c>
      <c r="AB93" s="13">
        <f>IF(Captura!AB99=Resumen!$C$93,1,0)</f>
        <v>0</v>
      </c>
      <c r="AC93" s="13">
        <f>IF(Captura!AC99=Resumen!$C$93,1,0)</f>
        <v>0</v>
      </c>
      <c r="AD93" s="13">
        <f>IF(Captura!AD99=Resumen!$C$93,1,0)</f>
        <v>0</v>
      </c>
      <c r="AE93" s="13">
        <f>IF(Captura!AE99=Resumen!$C$93,1,0)</f>
        <v>0</v>
      </c>
      <c r="AF93" s="13">
        <f>IF(Captura!AF99=Resumen!$C$93,1,0)</f>
        <v>0</v>
      </c>
      <c r="AG93" s="13">
        <f>IF(Captura!AG99=Resumen!$C$93,1,0)</f>
        <v>0</v>
      </c>
      <c r="AH93" s="13">
        <f>IF(Captura!AH99=Resumen!$C$93,1,0)</f>
        <v>0</v>
      </c>
      <c r="AI93" s="13">
        <f>IF(Captura!AI99=Resumen!$C$93,1,0)</f>
        <v>0</v>
      </c>
      <c r="AJ93" s="13">
        <f>IF(Captura!AJ99=Resumen!$C$93,1,0)</f>
        <v>0</v>
      </c>
      <c r="AK93" s="13">
        <f>IF(Captura!AK99=Resumen!$C$93,1,0)</f>
        <v>0</v>
      </c>
      <c r="AL93" s="13">
        <f>IF(Captura!AL99=Resumen!$C$93,1,0)</f>
        <v>0</v>
      </c>
      <c r="AM93" s="13">
        <f>IF(Captura!AM99=Resumen!$C$93,1,0)</f>
        <v>0</v>
      </c>
      <c r="AN93" s="13">
        <f>IF(Captura!AN99=Resumen!$C$93,1,0)</f>
        <v>0</v>
      </c>
      <c r="AO93" s="13">
        <f>IF(Captura!AO99=Resumen!$C$93,1,0)</f>
        <v>0</v>
      </c>
      <c r="AP93" s="13">
        <f>IF(Captura!AP99=Resumen!$C$93,1,0)</f>
        <v>0</v>
      </c>
      <c r="AQ93" s="13">
        <f>IF(Captura!AQ99=Resumen!$C$93,1,0)</f>
        <v>0</v>
      </c>
      <c r="AR93" s="13">
        <f>IF(Captura!AR99=Resumen!$C$93,1,0)</f>
        <v>0</v>
      </c>
      <c r="AS93" s="13">
        <f>IF(Captura!AS99=Resumen!$C$93,1,0)</f>
        <v>0</v>
      </c>
      <c r="AT93" s="13">
        <f>IF(Captura!AT99=Resumen!$C$93,1,0)</f>
        <v>0</v>
      </c>
      <c r="AU93" s="13">
        <f>IF(Captura!AU99=Resumen!$C$93,1,0)</f>
        <v>0</v>
      </c>
      <c r="AV93" s="13">
        <f>IF(Captura!AV99=Resumen!$C$93,1,0)</f>
        <v>0</v>
      </c>
      <c r="AW93" s="13">
        <f>IF(Captura!AW99=Resumen!$C$93,1,0)</f>
        <v>0</v>
      </c>
      <c r="AX93" s="13">
        <f>IF(Captura!AX99=Resumen!$C$93,1,0)</f>
        <v>0</v>
      </c>
      <c r="AY93" s="16">
        <f>IF(Captura!AY99=Resumen!$C$93,1,0)</f>
        <v>0</v>
      </c>
    </row>
    <row r="94" spans="1:51" ht="12.75">
      <c r="A94" s="1">
        <v>84</v>
      </c>
      <c r="B94" t="str">
        <f>+Cuestionario!B111</f>
        <v>Los jefes se reúnen regularmente con sus subordinados para discutir proyectos futuros.</v>
      </c>
      <c r="C94" s="7" t="str">
        <f>+Captura!C100</f>
        <v>V</v>
      </c>
      <c r="D94" s="13">
        <f>IF(Captura!D100=Resumen!$C$94,1,0)</f>
        <v>0</v>
      </c>
      <c r="E94" s="13">
        <f>IF(Captura!E100=Resumen!$C$94,1,0)</f>
        <v>0</v>
      </c>
      <c r="F94" s="13">
        <f>IF(Captura!F100=Resumen!$C$94,1,0)</f>
        <v>0</v>
      </c>
      <c r="G94" s="13">
        <f>IF(Captura!G100=Resumen!$C$94,1,0)</f>
        <v>0</v>
      </c>
      <c r="H94" s="13">
        <f>IF(Captura!H100=Resumen!$C$94,1,0)</f>
        <v>0</v>
      </c>
      <c r="I94" s="13">
        <f>IF(Captura!I100=Resumen!$C$94,1,0)</f>
        <v>0</v>
      </c>
      <c r="J94" s="13">
        <f>IF(Captura!J100=Resumen!$C$94,1,0)</f>
        <v>0</v>
      </c>
      <c r="K94" s="13">
        <f>IF(Captura!K100=Resumen!$C$94,1,0)</f>
        <v>0</v>
      </c>
      <c r="L94" s="13">
        <f>IF(Captura!L100=Resumen!$C$94,1,0)</f>
        <v>0</v>
      </c>
      <c r="M94" s="13">
        <f>IF(Captura!M100=Resumen!$C$94,1,0)</f>
        <v>0</v>
      </c>
      <c r="N94" s="13">
        <f>IF(Captura!N100=Resumen!$C$94,1,0)</f>
        <v>0</v>
      </c>
      <c r="O94" s="13">
        <f>IF(Captura!O100=Resumen!$C$94,1,0)</f>
        <v>0</v>
      </c>
      <c r="P94" s="13">
        <f>IF(Captura!P100=Resumen!$C$94,1,0)</f>
        <v>0</v>
      </c>
      <c r="Q94" s="13">
        <f>IF(Captura!Q100=Resumen!$C$94,1,0)</f>
        <v>0</v>
      </c>
      <c r="R94" s="13">
        <f>IF(Captura!R100=Resumen!$C$94,1,0)</f>
        <v>0</v>
      </c>
      <c r="S94" s="13">
        <f>IF(Captura!S100=Resumen!$C$94,1,0)</f>
        <v>0</v>
      </c>
      <c r="T94" s="13">
        <f>IF(Captura!T100=Resumen!$C$94,1,0)</f>
        <v>0</v>
      </c>
      <c r="U94" s="13">
        <f>IF(Captura!U100=Resumen!$C$94,1,0)</f>
        <v>0</v>
      </c>
      <c r="V94" s="13">
        <f>IF(Captura!V100=Resumen!$C$94,1,0)</f>
        <v>0</v>
      </c>
      <c r="W94" s="13">
        <f>IF(Captura!W100=Resumen!$C$94,1,0)</f>
        <v>0</v>
      </c>
      <c r="X94" s="13">
        <f>IF(Captura!X100=Resumen!$C$94,1,0)</f>
        <v>0</v>
      </c>
      <c r="Y94" s="13">
        <f>IF(Captura!Y100=Resumen!$C$94,1,0)</f>
        <v>0</v>
      </c>
      <c r="Z94" s="13">
        <f>IF(Captura!Z100=Resumen!$C$94,1,0)</f>
        <v>0</v>
      </c>
      <c r="AA94" s="13">
        <f>IF(Captura!AA100=Resumen!$C$94,1,0)</f>
        <v>0</v>
      </c>
      <c r="AB94" s="13">
        <f>IF(Captura!AB100=Resumen!$C$94,1,0)</f>
        <v>0</v>
      </c>
      <c r="AC94" s="13">
        <f>IF(Captura!AC100=Resumen!$C$94,1,0)</f>
        <v>0</v>
      </c>
      <c r="AD94" s="13">
        <f>IF(Captura!AD100=Resumen!$C$94,1,0)</f>
        <v>0</v>
      </c>
      <c r="AE94" s="13">
        <f>IF(Captura!AE100=Resumen!$C$94,1,0)</f>
        <v>0</v>
      </c>
      <c r="AF94" s="13">
        <f>IF(Captura!AF100=Resumen!$C$94,1,0)</f>
        <v>0</v>
      </c>
      <c r="AG94" s="13">
        <f>IF(Captura!AG100=Resumen!$C$94,1,0)</f>
        <v>0</v>
      </c>
      <c r="AH94" s="13">
        <f>IF(Captura!AH100=Resumen!$C$94,1,0)</f>
        <v>0</v>
      </c>
      <c r="AI94" s="13">
        <f>IF(Captura!AI100=Resumen!$C$94,1,0)</f>
        <v>0</v>
      </c>
      <c r="AJ94" s="13">
        <f>IF(Captura!AJ100=Resumen!$C$94,1,0)</f>
        <v>0</v>
      </c>
      <c r="AK94" s="13">
        <f>IF(Captura!AK100=Resumen!$C$94,1,0)</f>
        <v>0</v>
      </c>
      <c r="AL94" s="13">
        <f>IF(Captura!AL100=Resumen!$C$94,1,0)</f>
        <v>0</v>
      </c>
      <c r="AM94" s="13">
        <f>IF(Captura!AM100=Resumen!$C$94,1,0)</f>
        <v>0</v>
      </c>
      <c r="AN94" s="13">
        <f>IF(Captura!AN100=Resumen!$C$94,1,0)</f>
        <v>0</v>
      </c>
      <c r="AO94" s="13">
        <f>IF(Captura!AO100=Resumen!$C$94,1,0)</f>
        <v>0</v>
      </c>
      <c r="AP94" s="13">
        <f>IF(Captura!AP100=Resumen!$C$94,1,0)</f>
        <v>0</v>
      </c>
      <c r="AQ94" s="13">
        <f>IF(Captura!AQ100=Resumen!$C$94,1,0)</f>
        <v>0</v>
      </c>
      <c r="AR94" s="13">
        <f>IF(Captura!AR100=Resumen!$C$94,1,0)</f>
        <v>0</v>
      </c>
      <c r="AS94" s="13">
        <f>IF(Captura!AS100=Resumen!$C$94,1,0)</f>
        <v>0</v>
      </c>
      <c r="AT94" s="13">
        <f>IF(Captura!AT100=Resumen!$C$94,1,0)</f>
        <v>0</v>
      </c>
      <c r="AU94" s="13">
        <f>IF(Captura!AU100=Resumen!$C$94,1,0)</f>
        <v>0</v>
      </c>
      <c r="AV94" s="13">
        <f>IF(Captura!AV100=Resumen!$C$94,1,0)</f>
        <v>0</v>
      </c>
      <c r="AW94" s="13">
        <f>IF(Captura!AW100=Resumen!$C$94,1,0)</f>
        <v>0</v>
      </c>
      <c r="AX94" s="13">
        <f>IF(Captura!AX100=Resumen!$C$94,1,0)</f>
        <v>0</v>
      </c>
      <c r="AY94" s="16">
        <f>IF(Captura!AY100=Resumen!$C$94,1,0)</f>
        <v>0</v>
      </c>
    </row>
    <row r="95" spans="1:51" ht="12.75">
      <c r="A95" s="1">
        <v>85</v>
      </c>
      <c r="B95" t="str">
        <f>+Cuestionario!B112</f>
        <v>Los empleados suelen llegar tarde al trabajo.</v>
      </c>
      <c r="C95" s="7" t="str">
        <f>+Captura!C101</f>
        <v>F</v>
      </c>
      <c r="D95" s="13">
        <f>IF(Captura!D101=Resumen!$C$95,1,0)</f>
        <v>0</v>
      </c>
      <c r="E95" s="13">
        <f>IF(Captura!E101=Resumen!$C$95,1,0)</f>
        <v>0</v>
      </c>
      <c r="F95" s="13">
        <f>IF(Captura!F101=Resumen!$C$95,1,0)</f>
        <v>0</v>
      </c>
      <c r="G95" s="13">
        <f>IF(Captura!G101=Resumen!$C$95,1,0)</f>
        <v>0</v>
      </c>
      <c r="H95" s="13">
        <f>IF(Captura!H101=Resumen!$C$95,1,0)</f>
        <v>0</v>
      </c>
      <c r="I95" s="13">
        <f>IF(Captura!I101=Resumen!$C$95,1,0)</f>
        <v>0</v>
      </c>
      <c r="J95" s="13">
        <f>IF(Captura!J101=Resumen!$C$95,1,0)</f>
        <v>0</v>
      </c>
      <c r="K95" s="13">
        <f>IF(Captura!K101=Resumen!$C$95,1,0)</f>
        <v>0</v>
      </c>
      <c r="L95" s="13">
        <f>IF(Captura!L101=Resumen!$C$95,1,0)</f>
        <v>0</v>
      </c>
      <c r="M95" s="13">
        <f>IF(Captura!M101=Resumen!$C$95,1,0)</f>
        <v>0</v>
      </c>
      <c r="N95" s="13">
        <f>IF(Captura!N101=Resumen!$C$95,1,0)</f>
        <v>0</v>
      </c>
      <c r="O95" s="13">
        <f>IF(Captura!O101=Resumen!$C$95,1,0)</f>
        <v>0</v>
      </c>
      <c r="P95" s="13">
        <f>IF(Captura!P101=Resumen!$C$95,1,0)</f>
        <v>0</v>
      </c>
      <c r="Q95" s="13">
        <f>IF(Captura!Q101=Resumen!$C$95,1,0)</f>
        <v>0</v>
      </c>
      <c r="R95" s="13">
        <f>IF(Captura!R101=Resumen!$C$95,1,0)</f>
        <v>0</v>
      </c>
      <c r="S95" s="13">
        <f>IF(Captura!S101=Resumen!$C$95,1,0)</f>
        <v>0</v>
      </c>
      <c r="T95" s="13">
        <f>IF(Captura!T101=Resumen!$C$95,1,0)</f>
        <v>0</v>
      </c>
      <c r="U95" s="13">
        <f>IF(Captura!U101=Resumen!$C$95,1,0)</f>
        <v>0</v>
      </c>
      <c r="V95" s="13">
        <f>IF(Captura!V101=Resumen!$C$95,1,0)</f>
        <v>0</v>
      </c>
      <c r="W95" s="13">
        <f>IF(Captura!W101=Resumen!$C$95,1,0)</f>
        <v>0</v>
      </c>
      <c r="X95" s="13">
        <f>IF(Captura!X101=Resumen!$C$95,1,0)</f>
        <v>0</v>
      </c>
      <c r="Y95" s="13">
        <f>IF(Captura!Y101=Resumen!$C$95,1,0)</f>
        <v>0</v>
      </c>
      <c r="Z95" s="13">
        <f>IF(Captura!Z101=Resumen!$C$95,1,0)</f>
        <v>0</v>
      </c>
      <c r="AA95" s="13">
        <f>IF(Captura!AA101=Resumen!$C$95,1,0)</f>
        <v>0</v>
      </c>
      <c r="AB95" s="13">
        <f>IF(Captura!AB101=Resumen!$C$95,1,0)</f>
        <v>0</v>
      </c>
      <c r="AC95" s="13">
        <f>IF(Captura!AC101=Resumen!$C$95,1,0)</f>
        <v>0</v>
      </c>
      <c r="AD95" s="13">
        <f>IF(Captura!AD101=Resumen!$C$95,1,0)</f>
        <v>0</v>
      </c>
      <c r="AE95" s="13">
        <f>IF(Captura!AE101=Resumen!$C$95,1,0)</f>
        <v>0</v>
      </c>
      <c r="AF95" s="13">
        <f>IF(Captura!AF101=Resumen!$C$95,1,0)</f>
        <v>0</v>
      </c>
      <c r="AG95" s="13">
        <f>IF(Captura!AG101=Resumen!$C$95,1,0)</f>
        <v>0</v>
      </c>
      <c r="AH95" s="13">
        <f>IF(Captura!AH101=Resumen!$C$95,1,0)</f>
        <v>0</v>
      </c>
      <c r="AI95" s="13">
        <f>IF(Captura!AI101=Resumen!$C$95,1,0)</f>
        <v>0</v>
      </c>
      <c r="AJ95" s="13">
        <f>IF(Captura!AJ101=Resumen!$C$95,1,0)</f>
        <v>0</v>
      </c>
      <c r="AK95" s="13">
        <f>IF(Captura!AK101=Resumen!$C$95,1,0)</f>
        <v>0</v>
      </c>
      <c r="AL95" s="13">
        <f>IF(Captura!AL101=Resumen!$C$95,1,0)</f>
        <v>0</v>
      </c>
      <c r="AM95" s="13">
        <f>IF(Captura!AM101=Resumen!$C$95,1,0)</f>
        <v>0</v>
      </c>
      <c r="AN95" s="13">
        <f>IF(Captura!AN101=Resumen!$C$95,1,0)</f>
        <v>0</v>
      </c>
      <c r="AO95" s="13">
        <f>IF(Captura!AO101=Resumen!$C$95,1,0)</f>
        <v>0</v>
      </c>
      <c r="AP95" s="13">
        <f>IF(Captura!AP101=Resumen!$C$95,1,0)</f>
        <v>0</v>
      </c>
      <c r="AQ95" s="13">
        <f>IF(Captura!AQ101=Resumen!$C$95,1,0)</f>
        <v>0</v>
      </c>
      <c r="AR95" s="13">
        <f>IF(Captura!AR101=Resumen!$C$95,1,0)</f>
        <v>0</v>
      </c>
      <c r="AS95" s="13">
        <f>IF(Captura!AS101=Resumen!$C$95,1,0)</f>
        <v>0</v>
      </c>
      <c r="AT95" s="13">
        <f>IF(Captura!AT101=Resumen!$C$95,1,0)</f>
        <v>0</v>
      </c>
      <c r="AU95" s="13">
        <f>IF(Captura!AU101=Resumen!$C$95,1,0)</f>
        <v>0</v>
      </c>
      <c r="AV95" s="13">
        <f>IF(Captura!AV101=Resumen!$C$95,1,0)</f>
        <v>0</v>
      </c>
      <c r="AW95" s="13">
        <f>IF(Captura!AW101=Resumen!$C$95,1,0)</f>
        <v>0</v>
      </c>
      <c r="AX95" s="13">
        <f>IF(Captura!AX101=Resumen!$C$95,1,0)</f>
        <v>0</v>
      </c>
      <c r="AY95" s="16">
        <f>IF(Captura!AY101=Resumen!$C$95,1,0)</f>
        <v>0</v>
      </c>
    </row>
    <row r="96" spans="1:51" ht="12.75">
      <c r="A96" s="1">
        <v>86</v>
      </c>
      <c r="B96" t="str">
        <f>+Cuestionario!B113</f>
        <v>Frecuentemente, hay tanto trabajo que hay que hacer horas extraordinarias.</v>
      </c>
      <c r="C96" s="7" t="str">
        <f>+Captura!C102</f>
        <v>V</v>
      </c>
      <c r="D96" s="13">
        <f>IF(Captura!D102=Resumen!$C$96,1,0)</f>
        <v>0</v>
      </c>
      <c r="E96" s="13">
        <f>IF(Captura!E102=Resumen!$C$96,1,0)</f>
        <v>0</v>
      </c>
      <c r="F96" s="13">
        <f>IF(Captura!F102=Resumen!$C$96,1,0)</f>
        <v>0</v>
      </c>
      <c r="G96" s="13">
        <f>IF(Captura!G102=Resumen!$C$96,1,0)</f>
        <v>0</v>
      </c>
      <c r="H96" s="13">
        <f>IF(Captura!H102=Resumen!$C$96,1,0)</f>
        <v>0</v>
      </c>
      <c r="I96" s="13">
        <f>IF(Captura!I102=Resumen!$C$96,1,0)</f>
        <v>0</v>
      </c>
      <c r="J96" s="13">
        <f>IF(Captura!J102=Resumen!$C$96,1,0)</f>
        <v>0</v>
      </c>
      <c r="K96" s="13">
        <f>IF(Captura!K102=Resumen!$C$96,1,0)</f>
        <v>0</v>
      </c>
      <c r="L96" s="13">
        <f>IF(Captura!L102=Resumen!$C$96,1,0)</f>
        <v>0</v>
      </c>
      <c r="M96" s="13">
        <f>IF(Captura!M102=Resumen!$C$96,1,0)</f>
        <v>0</v>
      </c>
      <c r="N96" s="13">
        <f>IF(Captura!N102=Resumen!$C$96,1,0)</f>
        <v>0</v>
      </c>
      <c r="O96" s="13">
        <f>IF(Captura!O102=Resumen!$C$96,1,0)</f>
        <v>0</v>
      </c>
      <c r="P96" s="13">
        <f>IF(Captura!P102=Resumen!$C$96,1,0)</f>
        <v>0</v>
      </c>
      <c r="Q96" s="13">
        <f>IF(Captura!Q102=Resumen!$C$96,1,0)</f>
        <v>0</v>
      </c>
      <c r="R96" s="13">
        <f>IF(Captura!R102=Resumen!$C$96,1,0)</f>
        <v>0</v>
      </c>
      <c r="S96" s="13">
        <f>IF(Captura!S102=Resumen!$C$96,1,0)</f>
        <v>0</v>
      </c>
      <c r="T96" s="13">
        <f>IF(Captura!T102=Resumen!$C$96,1,0)</f>
        <v>0</v>
      </c>
      <c r="U96" s="13">
        <f>IF(Captura!U102=Resumen!$C$96,1,0)</f>
        <v>0</v>
      </c>
      <c r="V96" s="13">
        <f>IF(Captura!V102=Resumen!$C$96,1,0)</f>
        <v>0</v>
      </c>
      <c r="W96" s="13">
        <f>IF(Captura!W102=Resumen!$C$96,1,0)</f>
        <v>0</v>
      </c>
      <c r="X96" s="13">
        <f>IF(Captura!X102=Resumen!$C$96,1,0)</f>
        <v>0</v>
      </c>
      <c r="Y96" s="13">
        <f>IF(Captura!Y102=Resumen!$C$96,1,0)</f>
        <v>0</v>
      </c>
      <c r="Z96" s="13">
        <f>IF(Captura!Z102=Resumen!$C$96,1,0)</f>
        <v>0</v>
      </c>
      <c r="AA96" s="13">
        <f>IF(Captura!AA102=Resumen!$C$96,1,0)</f>
        <v>0</v>
      </c>
      <c r="AB96" s="13">
        <f>IF(Captura!AB102=Resumen!$C$96,1,0)</f>
        <v>0</v>
      </c>
      <c r="AC96" s="13">
        <f>IF(Captura!AC102=Resumen!$C$96,1,0)</f>
        <v>0</v>
      </c>
      <c r="AD96" s="13">
        <f>IF(Captura!AD102=Resumen!$C$96,1,0)</f>
        <v>0</v>
      </c>
      <c r="AE96" s="13">
        <f>IF(Captura!AE102=Resumen!$C$96,1,0)</f>
        <v>0</v>
      </c>
      <c r="AF96" s="13">
        <f>IF(Captura!AF102=Resumen!$C$96,1,0)</f>
        <v>0</v>
      </c>
      <c r="AG96" s="13">
        <f>IF(Captura!AG102=Resumen!$C$96,1,0)</f>
        <v>0</v>
      </c>
      <c r="AH96" s="13">
        <f>IF(Captura!AH102=Resumen!$C$96,1,0)</f>
        <v>0</v>
      </c>
      <c r="AI96" s="13">
        <f>IF(Captura!AI102=Resumen!$C$96,1,0)</f>
        <v>0</v>
      </c>
      <c r="AJ96" s="13">
        <f>IF(Captura!AJ102=Resumen!$C$96,1,0)</f>
        <v>0</v>
      </c>
      <c r="AK96" s="13">
        <f>IF(Captura!AK102=Resumen!$C$96,1,0)</f>
        <v>0</v>
      </c>
      <c r="AL96" s="13">
        <f>IF(Captura!AL102=Resumen!$C$96,1,0)</f>
        <v>0</v>
      </c>
      <c r="AM96" s="13">
        <f>IF(Captura!AM102=Resumen!$C$96,1,0)</f>
        <v>0</v>
      </c>
      <c r="AN96" s="13">
        <f>IF(Captura!AN102=Resumen!$C$96,1,0)</f>
        <v>0</v>
      </c>
      <c r="AO96" s="13">
        <f>IF(Captura!AO102=Resumen!$C$96,1,0)</f>
        <v>0</v>
      </c>
      <c r="AP96" s="13">
        <f>IF(Captura!AP102=Resumen!$C$96,1,0)</f>
        <v>0</v>
      </c>
      <c r="AQ96" s="13">
        <f>IF(Captura!AQ102=Resumen!$C$96,1,0)</f>
        <v>0</v>
      </c>
      <c r="AR96" s="13">
        <f>IF(Captura!AR102=Resumen!$C$96,1,0)</f>
        <v>0</v>
      </c>
      <c r="AS96" s="13">
        <f>IF(Captura!AS102=Resumen!$C$96,1,0)</f>
        <v>0</v>
      </c>
      <c r="AT96" s="13">
        <f>IF(Captura!AT102=Resumen!$C$96,1,0)</f>
        <v>0</v>
      </c>
      <c r="AU96" s="13">
        <f>IF(Captura!AU102=Resumen!$C$96,1,0)</f>
        <v>0</v>
      </c>
      <c r="AV96" s="13">
        <f>IF(Captura!AV102=Resumen!$C$96,1,0)</f>
        <v>0</v>
      </c>
      <c r="AW96" s="13">
        <f>IF(Captura!AW102=Resumen!$C$96,1,0)</f>
        <v>0</v>
      </c>
      <c r="AX96" s="13">
        <f>IF(Captura!AX102=Resumen!$C$96,1,0)</f>
        <v>0</v>
      </c>
      <c r="AY96" s="16">
        <f>IF(Captura!AY102=Resumen!$C$96,1,0)</f>
        <v>0</v>
      </c>
    </row>
    <row r="97" spans="1:51" ht="12.75">
      <c r="A97" s="1">
        <v>87</v>
      </c>
      <c r="B97" t="str">
        <f>+Cuestionario!B114</f>
        <v>Los jefes estimulan a los empleados para que sean precisos y ordenados.</v>
      </c>
      <c r="C97" s="7" t="str">
        <f>+Captura!C103</f>
        <v>V</v>
      </c>
      <c r="D97" s="13">
        <f>IF(Captura!D103=Resumen!$C$97,1,0)</f>
        <v>0</v>
      </c>
      <c r="E97" s="13">
        <f>IF(Captura!E103=Resumen!$C$97,1,0)</f>
        <v>0</v>
      </c>
      <c r="F97" s="13">
        <f>IF(Captura!F103=Resumen!$C$97,1,0)</f>
        <v>0</v>
      </c>
      <c r="G97" s="13">
        <f>IF(Captura!G103=Resumen!$C$97,1,0)</f>
        <v>0</v>
      </c>
      <c r="H97" s="13">
        <f>IF(Captura!H103=Resumen!$C$97,1,0)</f>
        <v>0</v>
      </c>
      <c r="I97" s="13">
        <f>IF(Captura!I103=Resumen!$C$97,1,0)</f>
        <v>0</v>
      </c>
      <c r="J97" s="13">
        <f>IF(Captura!J103=Resumen!$C$97,1,0)</f>
        <v>0</v>
      </c>
      <c r="K97" s="13">
        <f>IF(Captura!K103=Resumen!$C$97,1,0)</f>
        <v>0</v>
      </c>
      <c r="L97" s="13">
        <f>IF(Captura!L103=Resumen!$C$97,1,0)</f>
        <v>0</v>
      </c>
      <c r="M97" s="13">
        <f>IF(Captura!M103=Resumen!$C$97,1,0)</f>
        <v>0</v>
      </c>
      <c r="N97" s="13">
        <f>IF(Captura!N103=Resumen!$C$97,1,0)</f>
        <v>0</v>
      </c>
      <c r="O97" s="13">
        <f>IF(Captura!O103=Resumen!$C$97,1,0)</f>
        <v>0</v>
      </c>
      <c r="P97" s="13">
        <f>IF(Captura!P103=Resumen!$C$97,1,0)</f>
        <v>0</v>
      </c>
      <c r="Q97" s="13">
        <f>IF(Captura!Q103=Resumen!$C$97,1,0)</f>
        <v>0</v>
      </c>
      <c r="R97" s="13">
        <f>IF(Captura!R103=Resumen!$C$97,1,0)</f>
        <v>0</v>
      </c>
      <c r="S97" s="13">
        <f>IF(Captura!S103=Resumen!$C$97,1,0)</f>
        <v>0</v>
      </c>
      <c r="T97" s="13">
        <f>IF(Captura!T103=Resumen!$C$97,1,0)</f>
        <v>0</v>
      </c>
      <c r="U97" s="13">
        <f>IF(Captura!U103=Resumen!$C$97,1,0)</f>
        <v>0</v>
      </c>
      <c r="V97" s="13">
        <f>IF(Captura!V103=Resumen!$C$97,1,0)</f>
        <v>0</v>
      </c>
      <c r="W97" s="13">
        <f>IF(Captura!W103=Resumen!$C$97,1,0)</f>
        <v>0</v>
      </c>
      <c r="X97" s="13">
        <f>IF(Captura!X103=Resumen!$C$97,1,0)</f>
        <v>0</v>
      </c>
      <c r="Y97" s="13">
        <f>IF(Captura!Y103=Resumen!$C$97,1,0)</f>
        <v>0</v>
      </c>
      <c r="Z97" s="13">
        <f>IF(Captura!Z103=Resumen!$C$97,1,0)</f>
        <v>0</v>
      </c>
      <c r="AA97" s="13">
        <f>IF(Captura!AA103=Resumen!$C$97,1,0)</f>
        <v>0</v>
      </c>
      <c r="AB97" s="13">
        <f>IF(Captura!AB103=Resumen!$C$97,1,0)</f>
        <v>0</v>
      </c>
      <c r="AC97" s="13">
        <f>IF(Captura!AC103=Resumen!$C$97,1,0)</f>
        <v>0</v>
      </c>
      <c r="AD97" s="13">
        <f>IF(Captura!AD103=Resumen!$C$97,1,0)</f>
        <v>0</v>
      </c>
      <c r="AE97" s="13">
        <f>IF(Captura!AE103=Resumen!$C$97,1,0)</f>
        <v>0</v>
      </c>
      <c r="AF97" s="13">
        <f>IF(Captura!AF103=Resumen!$C$97,1,0)</f>
        <v>0</v>
      </c>
      <c r="AG97" s="13">
        <f>IF(Captura!AG103=Resumen!$C$97,1,0)</f>
        <v>0</v>
      </c>
      <c r="AH97" s="13">
        <f>IF(Captura!AH103=Resumen!$C$97,1,0)</f>
        <v>0</v>
      </c>
      <c r="AI97" s="13">
        <f>IF(Captura!AI103=Resumen!$C$97,1,0)</f>
        <v>0</v>
      </c>
      <c r="AJ97" s="13">
        <f>IF(Captura!AJ103=Resumen!$C$97,1,0)</f>
        <v>0</v>
      </c>
      <c r="AK97" s="13">
        <f>IF(Captura!AK103=Resumen!$C$97,1,0)</f>
        <v>0</v>
      </c>
      <c r="AL97" s="13">
        <f>IF(Captura!AL103=Resumen!$C$97,1,0)</f>
        <v>0</v>
      </c>
      <c r="AM97" s="13">
        <f>IF(Captura!AM103=Resumen!$C$97,1,0)</f>
        <v>0</v>
      </c>
      <c r="AN97" s="13">
        <f>IF(Captura!AN103=Resumen!$C$97,1,0)</f>
        <v>0</v>
      </c>
      <c r="AO97" s="13">
        <f>IF(Captura!AO103=Resumen!$C$97,1,0)</f>
        <v>0</v>
      </c>
      <c r="AP97" s="13">
        <f>IF(Captura!AP103=Resumen!$C$97,1,0)</f>
        <v>0</v>
      </c>
      <c r="AQ97" s="13">
        <f>IF(Captura!AQ103=Resumen!$C$97,1,0)</f>
        <v>0</v>
      </c>
      <c r="AR97" s="13">
        <f>IF(Captura!AR103=Resumen!$C$97,1,0)</f>
        <v>0</v>
      </c>
      <c r="AS97" s="13">
        <f>IF(Captura!AS103=Resumen!$C$97,1,0)</f>
        <v>0</v>
      </c>
      <c r="AT97" s="13">
        <f>IF(Captura!AT103=Resumen!$C$97,1,0)</f>
        <v>0</v>
      </c>
      <c r="AU97" s="13">
        <f>IF(Captura!AU103=Resumen!$C$97,1,0)</f>
        <v>0</v>
      </c>
      <c r="AV97" s="13">
        <f>IF(Captura!AV103=Resumen!$C$97,1,0)</f>
        <v>0</v>
      </c>
      <c r="AW97" s="13">
        <f>IF(Captura!AW103=Resumen!$C$97,1,0)</f>
        <v>0</v>
      </c>
      <c r="AX97" s="13">
        <f>IF(Captura!AX103=Resumen!$C$97,1,0)</f>
        <v>0</v>
      </c>
      <c r="AY97" s="16">
        <f>IF(Captura!AY103=Resumen!$C$97,1,0)</f>
        <v>0</v>
      </c>
    </row>
    <row r="98" spans="1:51" ht="12.75">
      <c r="A98" s="1">
        <v>88</v>
      </c>
      <c r="B98" t="str">
        <f>+Cuestionario!B115</f>
        <v>Si un empleado llega tarde, puede compensarlo saliendo también mas tarde.</v>
      </c>
      <c r="C98" s="7" t="str">
        <f>+Captura!C104</f>
        <v>F</v>
      </c>
      <c r="D98" s="13">
        <f>IF(Captura!D104=Resumen!$C$98,1,0)</f>
        <v>0</v>
      </c>
      <c r="E98" s="13">
        <f>IF(Captura!E104=Resumen!$C$98,1,0)</f>
        <v>0</v>
      </c>
      <c r="F98" s="13">
        <f>IF(Captura!F104=Resumen!$C$98,1,0)</f>
        <v>0</v>
      </c>
      <c r="G98" s="13">
        <f>IF(Captura!G104=Resumen!$C$98,1,0)</f>
        <v>0</v>
      </c>
      <c r="H98" s="13">
        <f>IF(Captura!H104=Resumen!$C$98,1,0)</f>
        <v>0</v>
      </c>
      <c r="I98" s="13">
        <f>IF(Captura!I104=Resumen!$C$98,1,0)</f>
        <v>0</v>
      </c>
      <c r="J98" s="13">
        <f>IF(Captura!J104=Resumen!$C$98,1,0)</f>
        <v>0</v>
      </c>
      <c r="K98" s="13">
        <f>IF(Captura!K104=Resumen!$C$98,1,0)</f>
        <v>0</v>
      </c>
      <c r="L98" s="13">
        <f>IF(Captura!L104=Resumen!$C$98,1,0)</f>
        <v>0</v>
      </c>
      <c r="M98" s="13">
        <f>IF(Captura!M104=Resumen!$C$98,1,0)</f>
        <v>0</v>
      </c>
      <c r="N98" s="13">
        <f>IF(Captura!N104=Resumen!$C$98,1,0)</f>
        <v>0</v>
      </c>
      <c r="O98" s="13">
        <f>IF(Captura!O104=Resumen!$C$98,1,0)</f>
        <v>0</v>
      </c>
      <c r="P98" s="13">
        <f>IF(Captura!P104=Resumen!$C$98,1,0)</f>
        <v>0</v>
      </c>
      <c r="Q98" s="13">
        <f>IF(Captura!Q104=Resumen!$C$98,1,0)</f>
        <v>0</v>
      </c>
      <c r="R98" s="13">
        <f>IF(Captura!R104=Resumen!$C$98,1,0)</f>
        <v>0</v>
      </c>
      <c r="S98" s="13">
        <f>IF(Captura!S104=Resumen!$C$98,1,0)</f>
        <v>0</v>
      </c>
      <c r="T98" s="13">
        <f>IF(Captura!T104=Resumen!$C$98,1,0)</f>
        <v>0</v>
      </c>
      <c r="U98" s="13">
        <f>IF(Captura!U104=Resumen!$C$98,1,0)</f>
        <v>0</v>
      </c>
      <c r="V98" s="13">
        <f>IF(Captura!V104=Resumen!$C$98,1,0)</f>
        <v>0</v>
      </c>
      <c r="W98" s="13">
        <f>IF(Captura!W104=Resumen!$C$98,1,0)</f>
        <v>0</v>
      </c>
      <c r="X98" s="13">
        <f>IF(Captura!X104=Resumen!$C$98,1,0)</f>
        <v>0</v>
      </c>
      <c r="Y98" s="13">
        <f>IF(Captura!Y104=Resumen!$C$98,1,0)</f>
        <v>0</v>
      </c>
      <c r="Z98" s="13">
        <f>IF(Captura!Z104=Resumen!$C$98,1,0)</f>
        <v>0</v>
      </c>
      <c r="AA98" s="13">
        <f>IF(Captura!AA104=Resumen!$C$98,1,0)</f>
        <v>0</v>
      </c>
      <c r="AB98" s="13">
        <f>IF(Captura!AB104=Resumen!$C$98,1,0)</f>
        <v>0</v>
      </c>
      <c r="AC98" s="13">
        <f>IF(Captura!AC104=Resumen!$C$98,1,0)</f>
        <v>0</v>
      </c>
      <c r="AD98" s="13">
        <f>IF(Captura!AD104=Resumen!$C$98,1,0)</f>
        <v>0</v>
      </c>
      <c r="AE98" s="13">
        <f>IF(Captura!AE104=Resumen!$C$98,1,0)</f>
        <v>0</v>
      </c>
      <c r="AF98" s="13">
        <f>IF(Captura!AF104=Resumen!$C$98,1,0)</f>
        <v>0</v>
      </c>
      <c r="AG98" s="13">
        <f>IF(Captura!AG104=Resumen!$C$98,1,0)</f>
        <v>0</v>
      </c>
      <c r="AH98" s="13">
        <f>IF(Captura!AH104=Resumen!$C$98,1,0)</f>
        <v>0</v>
      </c>
      <c r="AI98" s="13">
        <f>IF(Captura!AI104=Resumen!$C$98,1,0)</f>
        <v>0</v>
      </c>
      <c r="AJ98" s="13">
        <f>IF(Captura!AJ104=Resumen!$C$98,1,0)</f>
        <v>0</v>
      </c>
      <c r="AK98" s="13">
        <f>IF(Captura!AK104=Resumen!$C$98,1,0)</f>
        <v>0</v>
      </c>
      <c r="AL98" s="13">
        <f>IF(Captura!AL104=Resumen!$C$98,1,0)</f>
        <v>0</v>
      </c>
      <c r="AM98" s="13">
        <f>IF(Captura!AM104=Resumen!$C$98,1,0)</f>
        <v>0</v>
      </c>
      <c r="AN98" s="13">
        <f>IF(Captura!AN104=Resumen!$C$98,1,0)</f>
        <v>0</v>
      </c>
      <c r="AO98" s="13">
        <f>IF(Captura!AO104=Resumen!$C$98,1,0)</f>
        <v>0</v>
      </c>
      <c r="AP98" s="13">
        <f>IF(Captura!AP104=Resumen!$C$98,1,0)</f>
        <v>0</v>
      </c>
      <c r="AQ98" s="13">
        <f>IF(Captura!AQ104=Resumen!$C$98,1,0)</f>
        <v>0</v>
      </c>
      <c r="AR98" s="13">
        <f>IF(Captura!AR104=Resumen!$C$98,1,0)</f>
        <v>0</v>
      </c>
      <c r="AS98" s="13">
        <f>IF(Captura!AS104=Resumen!$C$98,1,0)</f>
        <v>0</v>
      </c>
      <c r="AT98" s="13">
        <f>IF(Captura!AT104=Resumen!$C$98,1,0)</f>
        <v>0</v>
      </c>
      <c r="AU98" s="13">
        <f>IF(Captura!AU104=Resumen!$C$98,1,0)</f>
        <v>0</v>
      </c>
      <c r="AV98" s="13">
        <f>IF(Captura!AV104=Resumen!$C$98,1,0)</f>
        <v>0</v>
      </c>
      <c r="AW98" s="13">
        <f>IF(Captura!AW104=Resumen!$C$98,1,0)</f>
        <v>0</v>
      </c>
      <c r="AX98" s="13">
        <f>IF(Captura!AX104=Resumen!$C$98,1,0)</f>
        <v>0</v>
      </c>
      <c r="AY98" s="16">
        <f>IF(Captura!AY104=Resumen!$C$98,1,0)</f>
        <v>0</v>
      </c>
    </row>
    <row r="99" spans="1:51" ht="12.75">
      <c r="A99" s="1">
        <v>89</v>
      </c>
      <c r="B99" t="str">
        <f>+Cuestionario!B116</f>
        <v>Aquí parece que el trabajo esta cambiando siempre.</v>
      </c>
      <c r="C99" s="7" t="str">
        <f>+Captura!C105</f>
        <v>V</v>
      </c>
      <c r="D99" s="13">
        <f>IF(Captura!D105=Resumen!$C$99,1,0)</f>
        <v>0</v>
      </c>
      <c r="E99" s="13">
        <f>IF(Captura!E105=Resumen!$C$99,1,0)</f>
        <v>0</v>
      </c>
      <c r="F99" s="13">
        <f>IF(Captura!F105=Resumen!$C$99,1,0)</f>
        <v>0</v>
      </c>
      <c r="G99" s="13">
        <f>IF(Captura!G105=Resumen!$C$99,1,0)</f>
        <v>0</v>
      </c>
      <c r="H99" s="13">
        <f>IF(Captura!H105=Resumen!$C$99,1,0)</f>
        <v>0</v>
      </c>
      <c r="I99" s="13">
        <f>IF(Captura!I105=Resumen!$C$99,1,0)</f>
        <v>0</v>
      </c>
      <c r="J99" s="13">
        <f>IF(Captura!J105=Resumen!$C$99,1,0)</f>
        <v>0</v>
      </c>
      <c r="K99" s="13">
        <f>IF(Captura!K105=Resumen!$C$99,1,0)</f>
        <v>0</v>
      </c>
      <c r="L99" s="13">
        <f>IF(Captura!L105=Resumen!$C$99,1,0)</f>
        <v>0</v>
      </c>
      <c r="M99" s="13">
        <f>IF(Captura!M105=Resumen!$C$99,1,0)</f>
        <v>0</v>
      </c>
      <c r="N99" s="13">
        <f>IF(Captura!N105=Resumen!$C$99,1,0)</f>
        <v>0</v>
      </c>
      <c r="O99" s="13">
        <f>IF(Captura!O105=Resumen!$C$99,1,0)</f>
        <v>0</v>
      </c>
      <c r="P99" s="13">
        <f>IF(Captura!P105=Resumen!$C$99,1,0)</f>
        <v>0</v>
      </c>
      <c r="Q99" s="13">
        <f>IF(Captura!Q105=Resumen!$C$99,1,0)</f>
        <v>0</v>
      </c>
      <c r="R99" s="13">
        <f>IF(Captura!R105=Resumen!$C$99,1,0)</f>
        <v>0</v>
      </c>
      <c r="S99" s="13">
        <f>IF(Captura!S105=Resumen!$C$99,1,0)</f>
        <v>0</v>
      </c>
      <c r="T99" s="13">
        <f>IF(Captura!T105=Resumen!$C$99,1,0)</f>
        <v>0</v>
      </c>
      <c r="U99" s="13">
        <f>IF(Captura!U105=Resumen!$C$99,1,0)</f>
        <v>0</v>
      </c>
      <c r="V99" s="13">
        <f>IF(Captura!V105=Resumen!$C$99,1,0)</f>
        <v>0</v>
      </c>
      <c r="W99" s="13">
        <f>IF(Captura!W105=Resumen!$C$99,1,0)</f>
        <v>0</v>
      </c>
      <c r="X99" s="13">
        <f>IF(Captura!X105=Resumen!$C$99,1,0)</f>
        <v>0</v>
      </c>
      <c r="Y99" s="13">
        <f>IF(Captura!Y105=Resumen!$C$99,1,0)</f>
        <v>0</v>
      </c>
      <c r="Z99" s="13">
        <f>IF(Captura!Z105=Resumen!$C$99,1,0)</f>
        <v>0</v>
      </c>
      <c r="AA99" s="13">
        <f>IF(Captura!AA105=Resumen!$C$99,1,0)</f>
        <v>0</v>
      </c>
      <c r="AB99" s="13">
        <f>IF(Captura!AB105=Resumen!$C$99,1,0)</f>
        <v>0</v>
      </c>
      <c r="AC99" s="13">
        <f>IF(Captura!AC105=Resumen!$C$99,1,0)</f>
        <v>0</v>
      </c>
      <c r="AD99" s="13">
        <f>IF(Captura!AD105=Resumen!$C$99,1,0)</f>
        <v>0</v>
      </c>
      <c r="AE99" s="13">
        <f>IF(Captura!AE105=Resumen!$C$99,1,0)</f>
        <v>0</v>
      </c>
      <c r="AF99" s="13">
        <f>IF(Captura!AF105=Resumen!$C$99,1,0)</f>
        <v>0</v>
      </c>
      <c r="AG99" s="13">
        <f>IF(Captura!AG105=Resumen!$C$99,1,0)</f>
        <v>0</v>
      </c>
      <c r="AH99" s="13">
        <f>IF(Captura!AH105=Resumen!$C$99,1,0)</f>
        <v>0</v>
      </c>
      <c r="AI99" s="13">
        <f>IF(Captura!AI105=Resumen!$C$99,1,0)</f>
        <v>0</v>
      </c>
      <c r="AJ99" s="13">
        <f>IF(Captura!AJ105=Resumen!$C$99,1,0)</f>
        <v>0</v>
      </c>
      <c r="AK99" s="13">
        <f>IF(Captura!AK105=Resumen!$C$99,1,0)</f>
        <v>0</v>
      </c>
      <c r="AL99" s="13">
        <f>IF(Captura!AL105=Resumen!$C$99,1,0)</f>
        <v>0</v>
      </c>
      <c r="AM99" s="13">
        <f>IF(Captura!AM105=Resumen!$C$99,1,0)</f>
        <v>0</v>
      </c>
      <c r="AN99" s="13">
        <f>IF(Captura!AN105=Resumen!$C$99,1,0)</f>
        <v>0</v>
      </c>
      <c r="AO99" s="13">
        <f>IF(Captura!AO105=Resumen!$C$99,1,0)</f>
        <v>0</v>
      </c>
      <c r="AP99" s="13">
        <f>IF(Captura!AP105=Resumen!$C$99,1,0)</f>
        <v>0</v>
      </c>
      <c r="AQ99" s="13">
        <f>IF(Captura!AQ105=Resumen!$C$99,1,0)</f>
        <v>0</v>
      </c>
      <c r="AR99" s="13">
        <f>IF(Captura!AR105=Resumen!$C$99,1,0)</f>
        <v>0</v>
      </c>
      <c r="AS99" s="13">
        <f>IF(Captura!AS105=Resumen!$C$99,1,0)</f>
        <v>0</v>
      </c>
      <c r="AT99" s="13">
        <f>IF(Captura!AT105=Resumen!$C$99,1,0)</f>
        <v>0</v>
      </c>
      <c r="AU99" s="13">
        <f>IF(Captura!AU105=Resumen!$C$99,1,0)</f>
        <v>0</v>
      </c>
      <c r="AV99" s="13">
        <f>IF(Captura!AV105=Resumen!$C$99,1,0)</f>
        <v>0</v>
      </c>
      <c r="AW99" s="13">
        <f>IF(Captura!AW105=Resumen!$C$99,1,0)</f>
        <v>0</v>
      </c>
      <c r="AX99" s="13">
        <f>IF(Captura!AX105=Resumen!$C$99,1,0)</f>
        <v>0</v>
      </c>
      <c r="AY99" s="16">
        <f>IF(Captura!AY105=Resumen!$C$99,1,0)</f>
        <v>0</v>
      </c>
    </row>
    <row r="100" spans="1:51" ht="12.75">
      <c r="A100" s="1">
        <v>90</v>
      </c>
      <c r="B100" t="str">
        <f>+Cuestionario!B117</f>
        <v>El lugar de trabajo tiene buena ventilación.</v>
      </c>
      <c r="C100" s="7" t="str">
        <f>+Captura!C106</f>
        <v>V</v>
      </c>
      <c r="D100" s="15">
        <f>IF(Captura!D106=Resumen!$C$100,1,0)</f>
        <v>0</v>
      </c>
      <c r="E100" s="15">
        <f>IF(Captura!E106=Resumen!$C$100,1,0)</f>
        <v>0</v>
      </c>
      <c r="F100" s="15">
        <f>IF(Captura!F106=Resumen!$C$100,1,0)</f>
        <v>0</v>
      </c>
      <c r="G100" s="15">
        <f>IF(Captura!G106=Resumen!$C$100,1,0)</f>
        <v>0</v>
      </c>
      <c r="H100" s="15">
        <f>IF(Captura!H106=Resumen!$C$100,1,0)</f>
        <v>0</v>
      </c>
      <c r="I100" s="15">
        <f>IF(Captura!I106=Resumen!$C$100,1,0)</f>
        <v>0</v>
      </c>
      <c r="J100" s="15">
        <f>IF(Captura!J106=Resumen!$C$100,1,0)</f>
        <v>0</v>
      </c>
      <c r="K100" s="15">
        <f>IF(Captura!K106=Resumen!$C$100,1,0)</f>
        <v>0</v>
      </c>
      <c r="L100" s="15">
        <f>IF(Captura!L106=Resumen!$C$100,1,0)</f>
        <v>0</v>
      </c>
      <c r="M100" s="15">
        <f>IF(Captura!M106=Resumen!$C$100,1,0)</f>
        <v>0</v>
      </c>
      <c r="N100" s="15">
        <f>IF(Captura!N106=Resumen!$C$100,1,0)</f>
        <v>0</v>
      </c>
      <c r="O100" s="15">
        <f>IF(Captura!O106=Resumen!$C$100,1,0)</f>
        <v>0</v>
      </c>
      <c r="P100" s="15">
        <f>IF(Captura!P106=Resumen!$C$100,1,0)</f>
        <v>0</v>
      </c>
      <c r="Q100" s="15">
        <f>IF(Captura!Q106=Resumen!$C$100,1,0)</f>
        <v>0</v>
      </c>
      <c r="R100" s="15">
        <f>IF(Captura!R106=Resumen!$C$100,1,0)</f>
        <v>0</v>
      </c>
      <c r="S100" s="15">
        <f>IF(Captura!S106=Resumen!$C$100,1,0)</f>
        <v>0</v>
      </c>
      <c r="T100" s="15">
        <f>IF(Captura!T106=Resumen!$C$100,1,0)</f>
        <v>0</v>
      </c>
      <c r="U100" s="15">
        <f>IF(Captura!U106=Resumen!$C$100,1,0)</f>
        <v>0</v>
      </c>
      <c r="V100" s="15">
        <f>IF(Captura!V106=Resumen!$C$100,1,0)</f>
        <v>0</v>
      </c>
      <c r="W100" s="15">
        <f>IF(Captura!W106=Resumen!$C$100,1,0)</f>
        <v>0</v>
      </c>
      <c r="X100" s="15">
        <f>IF(Captura!X106=Resumen!$C$100,1,0)</f>
        <v>0</v>
      </c>
      <c r="Y100" s="15">
        <f>IF(Captura!Y106=Resumen!$C$100,1,0)</f>
        <v>0</v>
      </c>
      <c r="Z100" s="15">
        <f>IF(Captura!Z106=Resumen!$C$100,1,0)</f>
        <v>0</v>
      </c>
      <c r="AA100" s="15">
        <f>IF(Captura!AA106=Resumen!$C$100,1,0)</f>
        <v>0</v>
      </c>
      <c r="AB100" s="15">
        <f>IF(Captura!AB106=Resumen!$C$100,1,0)</f>
        <v>0</v>
      </c>
      <c r="AC100" s="15">
        <f>IF(Captura!AC106=Resumen!$C$100,1,0)</f>
        <v>0</v>
      </c>
      <c r="AD100" s="15">
        <f>IF(Captura!AD106=Resumen!$C$100,1,0)</f>
        <v>0</v>
      </c>
      <c r="AE100" s="15">
        <f>IF(Captura!AE106=Resumen!$C$100,1,0)</f>
        <v>0</v>
      </c>
      <c r="AF100" s="15">
        <f>IF(Captura!AF106=Resumen!$C$100,1,0)</f>
        <v>0</v>
      </c>
      <c r="AG100" s="15">
        <f>IF(Captura!AG106=Resumen!$C$100,1,0)</f>
        <v>0</v>
      </c>
      <c r="AH100" s="15">
        <f>IF(Captura!AH106=Resumen!$C$100,1,0)</f>
        <v>0</v>
      </c>
      <c r="AI100" s="15">
        <f>IF(Captura!AI106=Resumen!$C$100,1,0)</f>
        <v>0</v>
      </c>
      <c r="AJ100" s="15">
        <f>IF(Captura!AJ106=Resumen!$C$100,1,0)</f>
        <v>0</v>
      </c>
      <c r="AK100" s="15">
        <f>IF(Captura!AK106=Resumen!$C$100,1,0)</f>
        <v>0</v>
      </c>
      <c r="AL100" s="15">
        <f>IF(Captura!AL106=Resumen!$C$100,1,0)</f>
        <v>0</v>
      </c>
      <c r="AM100" s="15">
        <f>IF(Captura!AM106=Resumen!$C$100,1,0)</f>
        <v>0</v>
      </c>
      <c r="AN100" s="15">
        <f>IF(Captura!AN106=Resumen!$C$100,1,0)</f>
        <v>0</v>
      </c>
      <c r="AO100" s="15">
        <f>IF(Captura!AO106=Resumen!$C$100,1,0)</f>
        <v>0</v>
      </c>
      <c r="AP100" s="15">
        <f>IF(Captura!AP106=Resumen!$C$100,1,0)</f>
        <v>0</v>
      </c>
      <c r="AQ100" s="15">
        <f>IF(Captura!AQ106=Resumen!$C$100,1,0)</f>
        <v>0</v>
      </c>
      <c r="AR100" s="15">
        <f>IF(Captura!AR106=Resumen!$C$100,1,0)</f>
        <v>0</v>
      </c>
      <c r="AS100" s="15">
        <f>IF(Captura!AS106=Resumen!$C$100,1,0)</f>
        <v>0</v>
      </c>
      <c r="AT100" s="15">
        <f>IF(Captura!AT106=Resumen!$C$100,1,0)</f>
        <v>0</v>
      </c>
      <c r="AU100" s="15">
        <f>IF(Captura!AU106=Resumen!$C$100,1,0)</f>
        <v>0</v>
      </c>
      <c r="AV100" s="15">
        <f>IF(Captura!AV106=Resumen!$C$100,1,0)</f>
        <v>0</v>
      </c>
      <c r="AW100" s="15">
        <f>IF(Captura!AW106=Resumen!$C$100,1,0)</f>
        <v>0</v>
      </c>
      <c r="AX100" s="15">
        <f>IF(Captura!AX106=Resumen!$C$100,1,0)</f>
        <v>0</v>
      </c>
      <c r="AY100" s="18">
        <f>IF(Captura!AY106=Resumen!$C$100,1,0)</f>
        <v>0</v>
      </c>
    </row>
    <row r="101" ht="12.75">
      <c r="AZ101" t="s">
        <v>130</v>
      </c>
    </row>
    <row r="102" spans="2:52" ht="12.75">
      <c r="B102" s="22" t="s">
        <v>103</v>
      </c>
      <c r="D102">
        <f>+D3+D14+D25+D36+D47+D58+D69+D80+D91</f>
        <v>0</v>
      </c>
      <c r="E102">
        <f>+E3+E14+E25+E36+E47+E58+E69+E80+E91</f>
        <v>0</v>
      </c>
      <c r="F102">
        <f aca="true" t="shared" si="0" ref="F102:AY102">+F3+F14+F25+F36+F47+F58+F69+F80+F91</f>
        <v>0</v>
      </c>
      <c r="G102">
        <f t="shared" si="0"/>
        <v>0</v>
      </c>
      <c r="H102">
        <f t="shared" si="0"/>
        <v>0</v>
      </c>
      <c r="I102">
        <f t="shared" si="0"/>
        <v>0</v>
      </c>
      <c r="J102">
        <f t="shared" si="0"/>
        <v>0</v>
      </c>
      <c r="K102">
        <f t="shared" si="0"/>
        <v>0</v>
      </c>
      <c r="L102">
        <f t="shared" si="0"/>
        <v>0</v>
      </c>
      <c r="M102">
        <f t="shared" si="0"/>
        <v>0</v>
      </c>
      <c r="N102">
        <f t="shared" si="0"/>
        <v>0</v>
      </c>
      <c r="O102">
        <f t="shared" si="0"/>
        <v>0</v>
      </c>
      <c r="P102">
        <f t="shared" si="0"/>
        <v>0</v>
      </c>
      <c r="Q102">
        <f t="shared" si="0"/>
        <v>0</v>
      </c>
      <c r="R102">
        <f t="shared" si="0"/>
        <v>0</v>
      </c>
      <c r="S102">
        <f t="shared" si="0"/>
        <v>0</v>
      </c>
      <c r="T102">
        <f t="shared" si="0"/>
        <v>0</v>
      </c>
      <c r="U102">
        <f t="shared" si="0"/>
        <v>0</v>
      </c>
      <c r="V102">
        <f t="shared" si="0"/>
        <v>0</v>
      </c>
      <c r="W102">
        <f t="shared" si="0"/>
        <v>0</v>
      </c>
      <c r="X102">
        <f t="shared" si="0"/>
        <v>0</v>
      </c>
      <c r="Y102">
        <f t="shared" si="0"/>
        <v>0</v>
      </c>
      <c r="Z102">
        <f t="shared" si="0"/>
        <v>0</v>
      </c>
      <c r="AA102">
        <f t="shared" si="0"/>
        <v>0</v>
      </c>
      <c r="AB102">
        <f t="shared" si="0"/>
        <v>0</v>
      </c>
      <c r="AC102">
        <f t="shared" si="0"/>
        <v>0</v>
      </c>
      <c r="AD102">
        <f t="shared" si="0"/>
        <v>0</v>
      </c>
      <c r="AE102">
        <f t="shared" si="0"/>
        <v>0</v>
      </c>
      <c r="AF102">
        <f t="shared" si="0"/>
        <v>0</v>
      </c>
      <c r="AG102">
        <f t="shared" si="0"/>
        <v>0</v>
      </c>
      <c r="AH102">
        <f t="shared" si="0"/>
        <v>0</v>
      </c>
      <c r="AI102">
        <f t="shared" si="0"/>
        <v>0</v>
      </c>
      <c r="AJ102">
        <f t="shared" si="0"/>
        <v>0</v>
      </c>
      <c r="AK102">
        <f t="shared" si="0"/>
        <v>0</v>
      </c>
      <c r="AL102">
        <f t="shared" si="0"/>
        <v>0</v>
      </c>
      <c r="AM102">
        <f t="shared" si="0"/>
        <v>0</v>
      </c>
      <c r="AN102">
        <f t="shared" si="0"/>
        <v>0</v>
      </c>
      <c r="AO102">
        <f t="shared" si="0"/>
        <v>0</v>
      </c>
      <c r="AP102">
        <f t="shared" si="0"/>
        <v>0</v>
      </c>
      <c r="AQ102">
        <f t="shared" si="0"/>
        <v>0</v>
      </c>
      <c r="AR102">
        <f t="shared" si="0"/>
        <v>0</v>
      </c>
      <c r="AS102">
        <f t="shared" si="0"/>
        <v>0</v>
      </c>
      <c r="AT102">
        <f t="shared" si="0"/>
        <v>0</v>
      </c>
      <c r="AU102">
        <f t="shared" si="0"/>
        <v>0</v>
      </c>
      <c r="AV102">
        <f t="shared" si="0"/>
        <v>0</v>
      </c>
      <c r="AW102">
        <f t="shared" si="0"/>
        <v>0</v>
      </c>
      <c r="AX102">
        <f t="shared" si="0"/>
        <v>0</v>
      </c>
      <c r="AY102">
        <f t="shared" si="0"/>
        <v>0</v>
      </c>
      <c r="AZ102">
        <f>SUM(D102:AY102)</f>
        <v>0</v>
      </c>
    </row>
    <row r="103" spans="2:52" ht="12.75">
      <c r="B103" s="22" t="s">
        <v>105</v>
      </c>
      <c r="D103">
        <f aca="true" t="shared" si="1" ref="D103:E111">+D4+D15+D26+D37+D48+D59+D70+D81+D92</f>
        <v>0</v>
      </c>
      <c r="E103">
        <f t="shared" si="1"/>
        <v>0</v>
      </c>
      <c r="F103">
        <f aca="true" t="shared" si="2" ref="F103:AY103">+F4+F15+F26+F37+F48+F59+F70+F81+F92</f>
        <v>0</v>
      </c>
      <c r="G103">
        <f t="shared" si="2"/>
        <v>0</v>
      </c>
      <c r="H103">
        <f t="shared" si="2"/>
        <v>0</v>
      </c>
      <c r="I103">
        <f t="shared" si="2"/>
        <v>0</v>
      </c>
      <c r="J103">
        <f t="shared" si="2"/>
        <v>0</v>
      </c>
      <c r="K103">
        <f t="shared" si="2"/>
        <v>0</v>
      </c>
      <c r="L103">
        <f t="shared" si="2"/>
        <v>0</v>
      </c>
      <c r="M103">
        <f t="shared" si="2"/>
        <v>0</v>
      </c>
      <c r="N103">
        <f t="shared" si="2"/>
        <v>0</v>
      </c>
      <c r="O103">
        <f t="shared" si="2"/>
        <v>0</v>
      </c>
      <c r="P103">
        <f t="shared" si="2"/>
        <v>0</v>
      </c>
      <c r="Q103">
        <f t="shared" si="2"/>
        <v>0</v>
      </c>
      <c r="R103">
        <f t="shared" si="2"/>
        <v>0</v>
      </c>
      <c r="S103">
        <f t="shared" si="2"/>
        <v>0</v>
      </c>
      <c r="T103">
        <f t="shared" si="2"/>
        <v>0</v>
      </c>
      <c r="U103">
        <f t="shared" si="2"/>
        <v>0</v>
      </c>
      <c r="V103">
        <f t="shared" si="2"/>
        <v>0</v>
      </c>
      <c r="W103">
        <f t="shared" si="2"/>
        <v>0</v>
      </c>
      <c r="X103">
        <f t="shared" si="2"/>
        <v>0</v>
      </c>
      <c r="Y103">
        <f t="shared" si="2"/>
        <v>0</v>
      </c>
      <c r="Z103">
        <f t="shared" si="2"/>
        <v>0</v>
      </c>
      <c r="AA103">
        <f t="shared" si="2"/>
        <v>0</v>
      </c>
      <c r="AB103">
        <f t="shared" si="2"/>
        <v>0</v>
      </c>
      <c r="AC103">
        <f t="shared" si="2"/>
        <v>0</v>
      </c>
      <c r="AD103">
        <f t="shared" si="2"/>
        <v>0</v>
      </c>
      <c r="AE103">
        <f t="shared" si="2"/>
        <v>0</v>
      </c>
      <c r="AF103">
        <f t="shared" si="2"/>
        <v>0</v>
      </c>
      <c r="AG103">
        <f t="shared" si="2"/>
        <v>0</v>
      </c>
      <c r="AH103">
        <f t="shared" si="2"/>
        <v>0</v>
      </c>
      <c r="AI103">
        <f t="shared" si="2"/>
        <v>0</v>
      </c>
      <c r="AJ103">
        <f t="shared" si="2"/>
        <v>0</v>
      </c>
      <c r="AK103">
        <f t="shared" si="2"/>
        <v>0</v>
      </c>
      <c r="AL103">
        <f t="shared" si="2"/>
        <v>0</v>
      </c>
      <c r="AM103">
        <f t="shared" si="2"/>
        <v>0</v>
      </c>
      <c r="AN103">
        <f t="shared" si="2"/>
        <v>0</v>
      </c>
      <c r="AO103">
        <f t="shared" si="2"/>
        <v>0</v>
      </c>
      <c r="AP103">
        <f t="shared" si="2"/>
        <v>0</v>
      </c>
      <c r="AQ103">
        <f t="shared" si="2"/>
        <v>0</v>
      </c>
      <c r="AR103">
        <f t="shared" si="2"/>
        <v>0</v>
      </c>
      <c r="AS103">
        <f t="shared" si="2"/>
        <v>0</v>
      </c>
      <c r="AT103">
        <f t="shared" si="2"/>
        <v>0</v>
      </c>
      <c r="AU103">
        <f t="shared" si="2"/>
        <v>0</v>
      </c>
      <c r="AV103">
        <f t="shared" si="2"/>
        <v>0</v>
      </c>
      <c r="AW103">
        <f t="shared" si="2"/>
        <v>0</v>
      </c>
      <c r="AX103">
        <f t="shared" si="2"/>
        <v>0</v>
      </c>
      <c r="AY103">
        <f t="shared" si="2"/>
        <v>0</v>
      </c>
      <c r="AZ103">
        <f aca="true" t="shared" si="3" ref="AZ103:AZ111">SUM(D103:AY103)</f>
        <v>0</v>
      </c>
    </row>
    <row r="104" spans="2:52" ht="12.75">
      <c r="B104" s="22" t="s">
        <v>104</v>
      </c>
      <c r="D104">
        <f t="shared" si="1"/>
        <v>0</v>
      </c>
      <c r="E104">
        <f t="shared" si="1"/>
        <v>0</v>
      </c>
      <c r="F104">
        <f aca="true" t="shared" si="4" ref="F104:AY104">+F5+F16+F27+F38+F49+F60+F71+F82+F93</f>
        <v>0</v>
      </c>
      <c r="G104">
        <f t="shared" si="4"/>
        <v>0</v>
      </c>
      <c r="H104">
        <f t="shared" si="4"/>
        <v>0</v>
      </c>
      <c r="I104">
        <f t="shared" si="4"/>
        <v>0</v>
      </c>
      <c r="J104">
        <f t="shared" si="4"/>
        <v>0</v>
      </c>
      <c r="K104">
        <f t="shared" si="4"/>
        <v>0</v>
      </c>
      <c r="L104">
        <f t="shared" si="4"/>
        <v>0</v>
      </c>
      <c r="M104">
        <f t="shared" si="4"/>
        <v>0</v>
      </c>
      <c r="N104">
        <f t="shared" si="4"/>
        <v>0</v>
      </c>
      <c r="O104">
        <f t="shared" si="4"/>
        <v>0</v>
      </c>
      <c r="P104">
        <f t="shared" si="4"/>
        <v>0</v>
      </c>
      <c r="Q104">
        <f t="shared" si="4"/>
        <v>0</v>
      </c>
      <c r="R104">
        <f t="shared" si="4"/>
        <v>0</v>
      </c>
      <c r="S104">
        <f t="shared" si="4"/>
        <v>0</v>
      </c>
      <c r="T104">
        <f t="shared" si="4"/>
        <v>0</v>
      </c>
      <c r="U104">
        <f t="shared" si="4"/>
        <v>0</v>
      </c>
      <c r="V104">
        <f t="shared" si="4"/>
        <v>0</v>
      </c>
      <c r="W104">
        <f t="shared" si="4"/>
        <v>0</v>
      </c>
      <c r="X104">
        <f t="shared" si="4"/>
        <v>0</v>
      </c>
      <c r="Y104">
        <f t="shared" si="4"/>
        <v>0</v>
      </c>
      <c r="Z104">
        <f t="shared" si="4"/>
        <v>0</v>
      </c>
      <c r="AA104">
        <f t="shared" si="4"/>
        <v>0</v>
      </c>
      <c r="AB104">
        <f t="shared" si="4"/>
        <v>0</v>
      </c>
      <c r="AC104">
        <f t="shared" si="4"/>
        <v>0</v>
      </c>
      <c r="AD104">
        <f t="shared" si="4"/>
        <v>0</v>
      </c>
      <c r="AE104">
        <f t="shared" si="4"/>
        <v>0</v>
      </c>
      <c r="AF104">
        <f t="shared" si="4"/>
        <v>0</v>
      </c>
      <c r="AG104">
        <f t="shared" si="4"/>
        <v>0</v>
      </c>
      <c r="AH104">
        <f t="shared" si="4"/>
        <v>0</v>
      </c>
      <c r="AI104">
        <f t="shared" si="4"/>
        <v>0</v>
      </c>
      <c r="AJ104">
        <f t="shared" si="4"/>
        <v>0</v>
      </c>
      <c r="AK104">
        <f t="shared" si="4"/>
        <v>0</v>
      </c>
      <c r="AL104">
        <f t="shared" si="4"/>
        <v>0</v>
      </c>
      <c r="AM104">
        <f t="shared" si="4"/>
        <v>0</v>
      </c>
      <c r="AN104">
        <f t="shared" si="4"/>
        <v>0</v>
      </c>
      <c r="AO104">
        <f t="shared" si="4"/>
        <v>0</v>
      </c>
      <c r="AP104">
        <f t="shared" si="4"/>
        <v>0</v>
      </c>
      <c r="AQ104">
        <f t="shared" si="4"/>
        <v>0</v>
      </c>
      <c r="AR104">
        <f t="shared" si="4"/>
        <v>0</v>
      </c>
      <c r="AS104">
        <f t="shared" si="4"/>
        <v>0</v>
      </c>
      <c r="AT104">
        <f t="shared" si="4"/>
        <v>0</v>
      </c>
      <c r="AU104">
        <f t="shared" si="4"/>
        <v>0</v>
      </c>
      <c r="AV104">
        <f t="shared" si="4"/>
        <v>0</v>
      </c>
      <c r="AW104">
        <f t="shared" si="4"/>
        <v>0</v>
      </c>
      <c r="AX104">
        <f t="shared" si="4"/>
        <v>0</v>
      </c>
      <c r="AY104">
        <f t="shared" si="4"/>
        <v>0</v>
      </c>
      <c r="AZ104">
        <f t="shared" si="3"/>
        <v>0</v>
      </c>
    </row>
    <row r="105" spans="2:52" ht="12.75">
      <c r="B105" s="22" t="s">
        <v>106</v>
      </c>
      <c r="D105">
        <f t="shared" si="1"/>
        <v>0</v>
      </c>
      <c r="E105">
        <f t="shared" si="1"/>
        <v>0</v>
      </c>
      <c r="F105">
        <f aca="true" t="shared" si="5" ref="F105:AY105">+F6+F17+F28+F39+F50+F61+F72+F83+F94</f>
        <v>0</v>
      </c>
      <c r="G105">
        <f t="shared" si="5"/>
        <v>0</v>
      </c>
      <c r="H105">
        <f t="shared" si="5"/>
        <v>0</v>
      </c>
      <c r="I105">
        <f t="shared" si="5"/>
        <v>0</v>
      </c>
      <c r="J105">
        <f t="shared" si="5"/>
        <v>0</v>
      </c>
      <c r="K105">
        <f t="shared" si="5"/>
        <v>0</v>
      </c>
      <c r="L105">
        <f t="shared" si="5"/>
        <v>0</v>
      </c>
      <c r="M105">
        <f t="shared" si="5"/>
        <v>0</v>
      </c>
      <c r="N105">
        <f t="shared" si="5"/>
        <v>0</v>
      </c>
      <c r="O105">
        <f t="shared" si="5"/>
        <v>0</v>
      </c>
      <c r="P105">
        <f t="shared" si="5"/>
        <v>0</v>
      </c>
      <c r="Q105">
        <f t="shared" si="5"/>
        <v>0</v>
      </c>
      <c r="R105">
        <f t="shared" si="5"/>
        <v>0</v>
      </c>
      <c r="S105">
        <f t="shared" si="5"/>
        <v>0</v>
      </c>
      <c r="T105">
        <f t="shared" si="5"/>
        <v>0</v>
      </c>
      <c r="U105">
        <f t="shared" si="5"/>
        <v>0</v>
      </c>
      <c r="V105">
        <f t="shared" si="5"/>
        <v>0</v>
      </c>
      <c r="W105">
        <f t="shared" si="5"/>
        <v>0</v>
      </c>
      <c r="X105">
        <f t="shared" si="5"/>
        <v>0</v>
      </c>
      <c r="Y105">
        <f t="shared" si="5"/>
        <v>0</v>
      </c>
      <c r="Z105">
        <f t="shared" si="5"/>
        <v>0</v>
      </c>
      <c r="AA105">
        <f t="shared" si="5"/>
        <v>0</v>
      </c>
      <c r="AB105">
        <f t="shared" si="5"/>
        <v>0</v>
      </c>
      <c r="AC105">
        <f t="shared" si="5"/>
        <v>0</v>
      </c>
      <c r="AD105">
        <f t="shared" si="5"/>
        <v>0</v>
      </c>
      <c r="AE105">
        <f t="shared" si="5"/>
        <v>0</v>
      </c>
      <c r="AF105">
        <f t="shared" si="5"/>
        <v>0</v>
      </c>
      <c r="AG105">
        <f t="shared" si="5"/>
        <v>0</v>
      </c>
      <c r="AH105">
        <f t="shared" si="5"/>
        <v>0</v>
      </c>
      <c r="AI105">
        <f t="shared" si="5"/>
        <v>0</v>
      </c>
      <c r="AJ105">
        <f t="shared" si="5"/>
        <v>0</v>
      </c>
      <c r="AK105">
        <f t="shared" si="5"/>
        <v>0</v>
      </c>
      <c r="AL105">
        <f t="shared" si="5"/>
        <v>0</v>
      </c>
      <c r="AM105">
        <f t="shared" si="5"/>
        <v>0</v>
      </c>
      <c r="AN105">
        <f t="shared" si="5"/>
        <v>0</v>
      </c>
      <c r="AO105">
        <f t="shared" si="5"/>
        <v>0</v>
      </c>
      <c r="AP105">
        <f t="shared" si="5"/>
        <v>0</v>
      </c>
      <c r="AQ105">
        <f t="shared" si="5"/>
        <v>0</v>
      </c>
      <c r="AR105">
        <f t="shared" si="5"/>
        <v>0</v>
      </c>
      <c r="AS105">
        <f t="shared" si="5"/>
        <v>0</v>
      </c>
      <c r="AT105">
        <f t="shared" si="5"/>
        <v>0</v>
      </c>
      <c r="AU105">
        <f t="shared" si="5"/>
        <v>0</v>
      </c>
      <c r="AV105">
        <f t="shared" si="5"/>
        <v>0</v>
      </c>
      <c r="AW105">
        <f t="shared" si="5"/>
        <v>0</v>
      </c>
      <c r="AX105">
        <f t="shared" si="5"/>
        <v>0</v>
      </c>
      <c r="AY105">
        <f t="shared" si="5"/>
        <v>0</v>
      </c>
      <c r="AZ105">
        <f t="shared" si="3"/>
        <v>0</v>
      </c>
    </row>
    <row r="106" spans="2:52" ht="12.75">
      <c r="B106" s="22" t="s">
        <v>107</v>
      </c>
      <c r="D106">
        <f t="shared" si="1"/>
        <v>0</v>
      </c>
      <c r="E106">
        <f t="shared" si="1"/>
        <v>0</v>
      </c>
      <c r="F106">
        <f aca="true" t="shared" si="6" ref="F106:AY106">+F7+F18+F29+F40+F51+F62+F73+F84+F95</f>
        <v>0</v>
      </c>
      <c r="G106">
        <f t="shared" si="6"/>
        <v>0</v>
      </c>
      <c r="H106">
        <f t="shared" si="6"/>
        <v>0</v>
      </c>
      <c r="I106">
        <f t="shared" si="6"/>
        <v>0</v>
      </c>
      <c r="J106">
        <f t="shared" si="6"/>
        <v>0</v>
      </c>
      <c r="K106">
        <f t="shared" si="6"/>
        <v>0</v>
      </c>
      <c r="L106">
        <f t="shared" si="6"/>
        <v>0</v>
      </c>
      <c r="M106">
        <f t="shared" si="6"/>
        <v>0</v>
      </c>
      <c r="N106">
        <f t="shared" si="6"/>
        <v>0</v>
      </c>
      <c r="O106">
        <f t="shared" si="6"/>
        <v>0</v>
      </c>
      <c r="P106">
        <f t="shared" si="6"/>
        <v>0</v>
      </c>
      <c r="Q106">
        <f t="shared" si="6"/>
        <v>0</v>
      </c>
      <c r="R106">
        <f t="shared" si="6"/>
        <v>0</v>
      </c>
      <c r="S106">
        <f t="shared" si="6"/>
        <v>0</v>
      </c>
      <c r="T106">
        <f t="shared" si="6"/>
        <v>0</v>
      </c>
      <c r="U106">
        <f t="shared" si="6"/>
        <v>0</v>
      </c>
      <c r="V106">
        <f t="shared" si="6"/>
        <v>0</v>
      </c>
      <c r="W106">
        <f t="shared" si="6"/>
        <v>0</v>
      </c>
      <c r="X106">
        <f t="shared" si="6"/>
        <v>0</v>
      </c>
      <c r="Y106">
        <f t="shared" si="6"/>
        <v>0</v>
      </c>
      <c r="Z106">
        <f t="shared" si="6"/>
        <v>0</v>
      </c>
      <c r="AA106">
        <f t="shared" si="6"/>
        <v>0</v>
      </c>
      <c r="AB106">
        <f t="shared" si="6"/>
        <v>0</v>
      </c>
      <c r="AC106">
        <f t="shared" si="6"/>
        <v>0</v>
      </c>
      <c r="AD106">
        <f t="shared" si="6"/>
        <v>0</v>
      </c>
      <c r="AE106">
        <f t="shared" si="6"/>
        <v>0</v>
      </c>
      <c r="AF106">
        <f t="shared" si="6"/>
        <v>0</v>
      </c>
      <c r="AG106">
        <f t="shared" si="6"/>
        <v>0</v>
      </c>
      <c r="AH106">
        <f t="shared" si="6"/>
        <v>0</v>
      </c>
      <c r="AI106">
        <f t="shared" si="6"/>
        <v>0</v>
      </c>
      <c r="AJ106">
        <f t="shared" si="6"/>
        <v>0</v>
      </c>
      <c r="AK106">
        <f t="shared" si="6"/>
        <v>0</v>
      </c>
      <c r="AL106">
        <f t="shared" si="6"/>
        <v>0</v>
      </c>
      <c r="AM106">
        <f t="shared" si="6"/>
        <v>0</v>
      </c>
      <c r="AN106">
        <f t="shared" si="6"/>
        <v>0</v>
      </c>
      <c r="AO106">
        <f t="shared" si="6"/>
        <v>0</v>
      </c>
      <c r="AP106">
        <f t="shared" si="6"/>
        <v>0</v>
      </c>
      <c r="AQ106">
        <f t="shared" si="6"/>
        <v>0</v>
      </c>
      <c r="AR106">
        <f t="shared" si="6"/>
        <v>0</v>
      </c>
      <c r="AS106">
        <f t="shared" si="6"/>
        <v>0</v>
      </c>
      <c r="AT106">
        <f t="shared" si="6"/>
        <v>0</v>
      </c>
      <c r="AU106">
        <f t="shared" si="6"/>
        <v>0</v>
      </c>
      <c r="AV106">
        <f t="shared" si="6"/>
        <v>0</v>
      </c>
      <c r="AW106">
        <f t="shared" si="6"/>
        <v>0</v>
      </c>
      <c r="AX106">
        <f t="shared" si="6"/>
        <v>0</v>
      </c>
      <c r="AY106">
        <f t="shared" si="6"/>
        <v>0</v>
      </c>
      <c r="AZ106">
        <f t="shared" si="3"/>
        <v>0</v>
      </c>
    </row>
    <row r="107" spans="2:52" ht="12.75">
      <c r="B107" s="22" t="s">
        <v>108</v>
      </c>
      <c r="D107">
        <f t="shared" si="1"/>
        <v>0</v>
      </c>
      <c r="E107">
        <f t="shared" si="1"/>
        <v>0</v>
      </c>
      <c r="F107">
        <f aca="true" t="shared" si="7" ref="F107:AY107">+F8+F19+F30+F41+F52+F63+F74+F85+F96</f>
        <v>0</v>
      </c>
      <c r="G107">
        <f t="shared" si="7"/>
        <v>0</v>
      </c>
      <c r="H107">
        <f t="shared" si="7"/>
        <v>0</v>
      </c>
      <c r="I107">
        <f t="shared" si="7"/>
        <v>0</v>
      </c>
      <c r="J107">
        <f t="shared" si="7"/>
        <v>0</v>
      </c>
      <c r="K107">
        <f t="shared" si="7"/>
        <v>0</v>
      </c>
      <c r="L107">
        <f t="shared" si="7"/>
        <v>0</v>
      </c>
      <c r="M107">
        <f t="shared" si="7"/>
        <v>0</v>
      </c>
      <c r="N107">
        <f t="shared" si="7"/>
        <v>0</v>
      </c>
      <c r="O107">
        <f t="shared" si="7"/>
        <v>0</v>
      </c>
      <c r="P107">
        <f t="shared" si="7"/>
        <v>0</v>
      </c>
      <c r="Q107">
        <f t="shared" si="7"/>
        <v>0</v>
      </c>
      <c r="R107">
        <f t="shared" si="7"/>
        <v>0</v>
      </c>
      <c r="S107">
        <f t="shared" si="7"/>
        <v>0</v>
      </c>
      <c r="T107">
        <f t="shared" si="7"/>
        <v>0</v>
      </c>
      <c r="U107">
        <f t="shared" si="7"/>
        <v>0</v>
      </c>
      <c r="V107">
        <f t="shared" si="7"/>
        <v>0</v>
      </c>
      <c r="W107">
        <f t="shared" si="7"/>
        <v>0</v>
      </c>
      <c r="X107">
        <f t="shared" si="7"/>
        <v>0</v>
      </c>
      <c r="Y107">
        <f t="shared" si="7"/>
        <v>0</v>
      </c>
      <c r="Z107">
        <f t="shared" si="7"/>
        <v>0</v>
      </c>
      <c r="AA107">
        <f t="shared" si="7"/>
        <v>0</v>
      </c>
      <c r="AB107">
        <f t="shared" si="7"/>
        <v>0</v>
      </c>
      <c r="AC107">
        <f t="shared" si="7"/>
        <v>0</v>
      </c>
      <c r="AD107">
        <f t="shared" si="7"/>
        <v>0</v>
      </c>
      <c r="AE107">
        <f t="shared" si="7"/>
        <v>0</v>
      </c>
      <c r="AF107">
        <f t="shared" si="7"/>
        <v>0</v>
      </c>
      <c r="AG107">
        <f t="shared" si="7"/>
        <v>0</v>
      </c>
      <c r="AH107">
        <f t="shared" si="7"/>
        <v>0</v>
      </c>
      <c r="AI107">
        <f t="shared" si="7"/>
        <v>0</v>
      </c>
      <c r="AJ107">
        <f t="shared" si="7"/>
        <v>0</v>
      </c>
      <c r="AK107">
        <f t="shared" si="7"/>
        <v>0</v>
      </c>
      <c r="AL107">
        <f t="shared" si="7"/>
        <v>0</v>
      </c>
      <c r="AM107">
        <f t="shared" si="7"/>
        <v>0</v>
      </c>
      <c r="AN107">
        <f t="shared" si="7"/>
        <v>0</v>
      </c>
      <c r="AO107">
        <f t="shared" si="7"/>
        <v>0</v>
      </c>
      <c r="AP107">
        <f t="shared" si="7"/>
        <v>0</v>
      </c>
      <c r="AQ107">
        <f t="shared" si="7"/>
        <v>0</v>
      </c>
      <c r="AR107">
        <f t="shared" si="7"/>
        <v>0</v>
      </c>
      <c r="AS107">
        <f t="shared" si="7"/>
        <v>0</v>
      </c>
      <c r="AT107">
        <f t="shared" si="7"/>
        <v>0</v>
      </c>
      <c r="AU107">
        <f t="shared" si="7"/>
        <v>0</v>
      </c>
      <c r="AV107">
        <f t="shared" si="7"/>
        <v>0</v>
      </c>
      <c r="AW107">
        <f t="shared" si="7"/>
        <v>0</v>
      </c>
      <c r="AX107">
        <f t="shared" si="7"/>
        <v>0</v>
      </c>
      <c r="AY107">
        <f t="shared" si="7"/>
        <v>0</v>
      </c>
      <c r="AZ107">
        <f t="shared" si="3"/>
        <v>0</v>
      </c>
    </row>
    <row r="108" spans="2:52" ht="12.75">
      <c r="B108" s="22" t="s">
        <v>109</v>
      </c>
      <c r="D108">
        <f t="shared" si="1"/>
        <v>0</v>
      </c>
      <c r="E108">
        <f t="shared" si="1"/>
        <v>0</v>
      </c>
      <c r="F108">
        <f aca="true" t="shared" si="8" ref="F108:AY108">+F9+F20+F31+F42+F53+F64+F75+F86+F97</f>
        <v>0</v>
      </c>
      <c r="G108">
        <f t="shared" si="8"/>
        <v>0</v>
      </c>
      <c r="H108">
        <f t="shared" si="8"/>
        <v>0</v>
      </c>
      <c r="I108">
        <f t="shared" si="8"/>
        <v>0</v>
      </c>
      <c r="J108">
        <f t="shared" si="8"/>
        <v>0</v>
      </c>
      <c r="K108">
        <f t="shared" si="8"/>
        <v>0</v>
      </c>
      <c r="L108">
        <f t="shared" si="8"/>
        <v>0</v>
      </c>
      <c r="M108">
        <f t="shared" si="8"/>
        <v>0</v>
      </c>
      <c r="N108">
        <f t="shared" si="8"/>
        <v>0</v>
      </c>
      <c r="O108">
        <f t="shared" si="8"/>
        <v>0</v>
      </c>
      <c r="P108">
        <f t="shared" si="8"/>
        <v>0</v>
      </c>
      <c r="Q108">
        <f t="shared" si="8"/>
        <v>0</v>
      </c>
      <c r="R108">
        <f t="shared" si="8"/>
        <v>0</v>
      </c>
      <c r="S108">
        <f t="shared" si="8"/>
        <v>0</v>
      </c>
      <c r="T108">
        <f t="shared" si="8"/>
        <v>0</v>
      </c>
      <c r="U108">
        <f t="shared" si="8"/>
        <v>0</v>
      </c>
      <c r="V108">
        <f t="shared" si="8"/>
        <v>0</v>
      </c>
      <c r="W108">
        <f t="shared" si="8"/>
        <v>0</v>
      </c>
      <c r="X108">
        <f t="shared" si="8"/>
        <v>0</v>
      </c>
      <c r="Y108">
        <f t="shared" si="8"/>
        <v>0</v>
      </c>
      <c r="Z108">
        <f t="shared" si="8"/>
        <v>0</v>
      </c>
      <c r="AA108">
        <f t="shared" si="8"/>
        <v>0</v>
      </c>
      <c r="AB108">
        <f t="shared" si="8"/>
        <v>0</v>
      </c>
      <c r="AC108">
        <f t="shared" si="8"/>
        <v>0</v>
      </c>
      <c r="AD108">
        <f t="shared" si="8"/>
        <v>0</v>
      </c>
      <c r="AE108">
        <f t="shared" si="8"/>
        <v>0</v>
      </c>
      <c r="AF108">
        <f t="shared" si="8"/>
        <v>0</v>
      </c>
      <c r="AG108">
        <f t="shared" si="8"/>
        <v>0</v>
      </c>
      <c r="AH108">
        <f t="shared" si="8"/>
        <v>0</v>
      </c>
      <c r="AI108">
        <f t="shared" si="8"/>
        <v>0</v>
      </c>
      <c r="AJ108">
        <f t="shared" si="8"/>
        <v>0</v>
      </c>
      <c r="AK108">
        <f t="shared" si="8"/>
        <v>0</v>
      </c>
      <c r="AL108">
        <f t="shared" si="8"/>
        <v>0</v>
      </c>
      <c r="AM108">
        <f t="shared" si="8"/>
        <v>0</v>
      </c>
      <c r="AN108">
        <f t="shared" si="8"/>
        <v>0</v>
      </c>
      <c r="AO108">
        <f t="shared" si="8"/>
        <v>0</v>
      </c>
      <c r="AP108">
        <f t="shared" si="8"/>
        <v>0</v>
      </c>
      <c r="AQ108">
        <f t="shared" si="8"/>
        <v>0</v>
      </c>
      <c r="AR108">
        <f t="shared" si="8"/>
        <v>0</v>
      </c>
      <c r="AS108">
        <f t="shared" si="8"/>
        <v>0</v>
      </c>
      <c r="AT108">
        <f t="shared" si="8"/>
        <v>0</v>
      </c>
      <c r="AU108">
        <f t="shared" si="8"/>
        <v>0</v>
      </c>
      <c r="AV108">
        <f t="shared" si="8"/>
        <v>0</v>
      </c>
      <c r="AW108">
        <f t="shared" si="8"/>
        <v>0</v>
      </c>
      <c r="AX108">
        <f t="shared" si="8"/>
        <v>0</v>
      </c>
      <c r="AY108">
        <f t="shared" si="8"/>
        <v>0</v>
      </c>
      <c r="AZ108">
        <f t="shared" si="3"/>
        <v>0</v>
      </c>
    </row>
    <row r="109" spans="2:52" ht="12.75">
      <c r="B109" s="22" t="s">
        <v>110</v>
      </c>
      <c r="D109">
        <f t="shared" si="1"/>
        <v>0</v>
      </c>
      <c r="E109">
        <f t="shared" si="1"/>
        <v>0</v>
      </c>
      <c r="F109">
        <f aca="true" t="shared" si="9" ref="F109:AY109">+F10+F21+F32+F43+F54+F65+F76+F87+F98</f>
        <v>0</v>
      </c>
      <c r="G109">
        <f t="shared" si="9"/>
        <v>0</v>
      </c>
      <c r="H109">
        <f t="shared" si="9"/>
        <v>0</v>
      </c>
      <c r="I109">
        <f t="shared" si="9"/>
        <v>0</v>
      </c>
      <c r="J109">
        <f t="shared" si="9"/>
        <v>0</v>
      </c>
      <c r="K109">
        <f t="shared" si="9"/>
        <v>0</v>
      </c>
      <c r="L109">
        <f t="shared" si="9"/>
        <v>0</v>
      </c>
      <c r="M109">
        <f t="shared" si="9"/>
        <v>0</v>
      </c>
      <c r="N109">
        <f t="shared" si="9"/>
        <v>0</v>
      </c>
      <c r="O109">
        <f t="shared" si="9"/>
        <v>0</v>
      </c>
      <c r="P109">
        <f t="shared" si="9"/>
        <v>0</v>
      </c>
      <c r="Q109">
        <f t="shared" si="9"/>
        <v>0</v>
      </c>
      <c r="R109">
        <f t="shared" si="9"/>
        <v>0</v>
      </c>
      <c r="S109">
        <f t="shared" si="9"/>
        <v>0</v>
      </c>
      <c r="T109">
        <f t="shared" si="9"/>
        <v>0</v>
      </c>
      <c r="U109">
        <f t="shared" si="9"/>
        <v>0</v>
      </c>
      <c r="V109">
        <f t="shared" si="9"/>
        <v>0</v>
      </c>
      <c r="W109">
        <f t="shared" si="9"/>
        <v>0</v>
      </c>
      <c r="X109">
        <f t="shared" si="9"/>
        <v>0</v>
      </c>
      <c r="Y109">
        <f t="shared" si="9"/>
        <v>0</v>
      </c>
      <c r="Z109">
        <f t="shared" si="9"/>
        <v>0</v>
      </c>
      <c r="AA109">
        <f t="shared" si="9"/>
        <v>0</v>
      </c>
      <c r="AB109">
        <f t="shared" si="9"/>
        <v>0</v>
      </c>
      <c r="AC109">
        <f t="shared" si="9"/>
        <v>0</v>
      </c>
      <c r="AD109">
        <f t="shared" si="9"/>
        <v>0</v>
      </c>
      <c r="AE109">
        <f t="shared" si="9"/>
        <v>0</v>
      </c>
      <c r="AF109">
        <f t="shared" si="9"/>
        <v>0</v>
      </c>
      <c r="AG109">
        <f t="shared" si="9"/>
        <v>0</v>
      </c>
      <c r="AH109">
        <f t="shared" si="9"/>
        <v>0</v>
      </c>
      <c r="AI109">
        <f t="shared" si="9"/>
        <v>0</v>
      </c>
      <c r="AJ109">
        <f t="shared" si="9"/>
        <v>0</v>
      </c>
      <c r="AK109">
        <f t="shared" si="9"/>
        <v>0</v>
      </c>
      <c r="AL109">
        <f t="shared" si="9"/>
        <v>0</v>
      </c>
      <c r="AM109">
        <f t="shared" si="9"/>
        <v>0</v>
      </c>
      <c r="AN109">
        <f t="shared" si="9"/>
        <v>0</v>
      </c>
      <c r="AO109">
        <f t="shared" si="9"/>
        <v>0</v>
      </c>
      <c r="AP109">
        <f t="shared" si="9"/>
        <v>0</v>
      </c>
      <c r="AQ109">
        <f t="shared" si="9"/>
        <v>0</v>
      </c>
      <c r="AR109">
        <f t="shared" si="9"/>
        <v>0</v>
      </c>
      <c r="AS109">
        <f t="shared" si="9"/>
        <v>0</v>
      </c>
      <c r="AT109">
        <f t="shared" si="9"/>
        <v>0</v>
      </c>
      <c r="AU109">
        <f t="shared" si="9"/>
        <v>0</v>
      </c>
      <c r="AV109">
        <f t="shared" si="9"/>
        <v>0</v>
      </c>
      <c r="AW109">
        <f t="shared" si="9"/>
        <v>0</v>
      </c>
      <c r="AX109">
        <f t="shared" si="9"/>
        <v>0</v>
      </c>
      <c r="AY109">
        <f t="shared" si="9"/>
        <v>0</v>
      </c>
      <c r="AZ109">
        <f t="shared" si="3"/>
        <v>0</v>
      </c>
    </row>
    <row r="110" spans="2:52" ht="12.75">
      <c r="B110" s="22" t="s">
        <v>111</v>
      </c>
      <c r="D110">
        <f t="shared" si="1"/>
        <v>0</v>
      </c>
      <c r="E110">
        <f t="shared" si="1"/>
        <v>0</v>
      </c>
      <c r="F110">
        <f aca="true" t="shared" si="10" ref="F110:AY110">+F11+F22+F33+F44+F55+F66+F77+F88+F99</f>
        <v>0</v>
      </c>
      <c r="G110">
        <f t="shared" si="10"/>
        <v>0</v>
      </c>
      <c r="H110">
        <f t="shared" si="10"/>
        <v>0</v>
      </c>
      <c r="I110">
        <f t="shared" si="10"/>
        <v>0</v>
      </c>
      <c r="J110">
        <f t="shared" si="10"/>
        <v>0</v>
      </c>
      <c r="K110">
        <f t="shared" si="10"/>
        <v>0</v>
      </c>
      <c r="L110">
        <f t="shared" si="10"/>
        <v>0</v>
      </c>
      <c r="M110">
        <f t="shared" si="10"/>
        <v>0</v>
      </c>
      <c r="N110">
        <f t="shared" si="10"/>
        <v>0</v>
      </c>
      <c r="O110">
        <f t="shared" si="10"/>
        <v>0</v>
      </c>
      <c r="P110">
        <f t="shared" si="10"/>
        <v>0</v>
      </c>
      <c r="Q110">
        <f t="shared" si="10"/>
        <v>0</v>
      </c>
      <c r="R110">
        <f t="shared" si="10"/>
        <v>0</v>
      </c>
      <c r="S110">
        <f t="shared" si="10"/>
        <v>0</v>
      </c>
      <c r="T110">
        <f t="shared" si="10"/>
        <v>0</v>
      </c>
      <c r="U110">
        <f t="shared" si="10"/>
        <v>0</v>
      </c>
      <c r="V110">
        <f t="shared" si="10"/>
        <v>0</v>
      </c>
      <c r="W110">
        <f t="shared" si="10"/>
        <v>0</v>
      </c>
      <c r="X110">
        <f t="shared" si="10"/>
        <v>0</v>
      </c>
      <c r="Y110">
        <f t="shared" si="10"/>
        <v>0</v>
      </c>
      <c r="Z110">
        <f t="shared" si="10"/>
        <v>0</v>
      </c>
      <c r="AA110">
        <f t="shared" si="10"/>
        <v>0</v>
      </c>
      <c r="AB110">
        <f t="shared" si="10"/>
        <v>0</v>
      </c>
      <c r="AC110">
        <f t="shared" si="10"/>
        <v>0</v>
      </c>
      <c r="AD110">
        <f t="shared" si="10"/>
        <v>0</v>
      </c>
      <c r="AE110">
        <f t="shared" si="10"/>
        <v>0</v>
      </c>
      <c r="AF110">
        <f t="shared" si="10"/>
        <v>0</v>
      </c>
      <c r="AG110">
        <f t="shared" si="10"/>
        <v>0</v>
      </c>
      <c r="AH110">
        <f t="shared" si="10"/>
        <v>0</v>
      </c>
      <c r="AI110">
        <f t="shared" si="10"/>
        <v>0</v>
      </c>
      <c r="AJ110">
        <f t="shared" si="10"/>
        <v>0</v>
      </c>
      <c r="AK110">
        <f t="shared" si="10"/>
        <v>0</v>
      </c>
      <c r="AL110">
        <f t="shared" si="10"/>
        <v>0</v>
      </c>
      <c r="AM110">
        <f t="shared" si="10"/>
        <v>0</v>
      </c>
      <c r="AN110">
        <f t="shared" si="10"/>
        <v>0</v>
      </c>
      <c r="AO110">
        <f t="shared" si="10"/>
        <v>0</v>
      </c>
      <c r="AP110">
        <f t="shared" si="10"/>
        <v>0</v>
      </c>
      <c r="AQ110">
        <f t="shared" si="10"/>
        <v>0</v>
      </c>
      <c r="AR110">
        <f t="shared" si="10"/>
        <v>0</v>
      </c>
      <c r="AS110">
        <f t="shared" si="10"/>
        <v>0</v>
      </c>
      <c r="AT110">
        <f t="shared" si="10"/>
        <v>0</v>
      </c>
      <c r="AU110">
        <f t="shared" si="10"/>
        <v>0</v>
      </c>
      <c r="AV110">
        <f t="shared" si="10"/>
        <v>0</v>
      </c>
      <c r="AW110">
        <f t="shared" si="10"/>
        <v>0</v>
      </c>
      <c r="AX110">
        <f t="shared" si="10"/>
        <v>0</v>
      </c>
      <c r="AY110">
        <f t="shared" si="10"/>
        <v>0</v>
      </c>
      <c r="AZ110">
        <f t="shared" si="3"/>
        <v>0</v>
      </c>
    </row>
    <row r="111" spans="2:52" ht="12.75">
      <c r="B111" s="22" t="s">
        <v>112</v>
      </c>
      <c r="D111">
        <f t="shared" si="1"/>
        <v>0</v>
      </c>
      <c r="E111">
        <f t="shared" si="1"/>
        <v>0</v>
      </c>
      <c r="F111">
        <f aca="true" t="shared" si="11" ref="F111:AY111">+F12+F23+F34+F45+F56+F67+F78+F89+F100</f>
        <v>0</v>
      </c>
      <c r="G111">
        <f t="shared" si="11"/>
        <v>0</v>
      </c>
      <c r="H111">
        <f t="shared" si="11"/>
        <v>0</v>
      </c>
      <c r="I111">
        <f t="shared" si="11"/>
        <v>0</v>
      </c>
      <c r="J111">
        <f t="shared" si="11"/>
        <v>0</v>
      </c>
      <c r="K111">
        <f t="shared" si="11"/>
        <v>0</v>
      </c>
      <c r="L111">
        <f t="shared" si="11"/>
        <v>0</v>
      </c>
      <c r="M111">
        <f t="shared" si="11"/>
        <v>0</v>
      </c>
      <c r="N111">
        <f t="shared" si="11"/>
        <v>0</v>
      </c>
      <c r="O111">
        <f t="shared" si="11"/>
        <v>0</v>
      </c>
      <c r="P111">
        <f t="shared" si="11"/>
        <v>0</v>
      </c>
      <c r="Q111">
        <f t="shared" si="11"/>
        <v>0</v>
      </c>
      <c r="R111">
        <f t="shared" si="11"/>
        <v>0</v>
      </c>
      <c r="S111">
        <f t="shared" si="11"/>
        <v>0</v>
      </c>
      <c r="T111">
        <f t="shared" si="11"/>
        <v>0</v>
      </c>
      <c r="U111">
        <f t="shared" si="11"/>
        <v>0</v>
      </c>
      <c r="V111">
        <f t="shared" si="11"/>
        <v>0</v>
      </c>
      <c r="W111">
        <f t="shared" si="11"/>
        <v>0</v>
      </c>
      <c r="X111">
        <f t="shared" si="11"/>
        <v>0</v>
      </c>
      <c r="Y111">
        <f t="shared" si="11"/>
        <v>0</v>
      </c>
      <c r="Z111">
        <f t="shared" si="11"/>
        <v>0</v>
      </c>
      <c r="AA111">
        <f t="shared" si="11"/>
        <v>0</v>
      </c>
      <c r="AB111">
        <f t="shared" si="11"/>
        <v>0</v>
      </c>
      <c r="AC111">
        <f t="shared" si="11"/>
        <v>0</v>
      </c>
      <c r="AD111">
        <f t="shared" si="11"/>
        <v>0</v>
      </c>
      <c r="AE111">
        <f t="shared" si="11"/>
        <v>0</v>
      </c>
      <c r="AF111">
        <f t="shared" si="11"/>
        <v>0</v>
      </c>
      <c r="AG111">
        <f t="shared" si="11"/>
        <v>0</v>
      </c>
      <c r="AH111">
        <f t="shared" si="11"/>
        <v>0</v>
      </c>
      <c r="AI111">
        <f t="shared" si="11"/>
        <v>0</v>
      </c>
      <c r="AJ111">
        <f t="shared" si="11"/>
        <v>0</v>
      </c>
      <c r="AK111">
        <f t="shared" si="11"/>
        <v>0</v>
      </c>
      <c r="AL111">
        <f t="shared" si="11"/>
        <v>0</v>
      </c>
      <c r="AM111">
        <f t="shared" si="11"/>
        <v>0</v>
      </c>
      <c r="AN111">
        <f t="shared" si="11"/>
        <v>0</v>
      </c>
      <c r="AO111">
        <f t="shared" si="11"/>
        <v>0</v>
      </c>
      <c r="AP111">
        <f t="shared" si="11"/>
        <v>0</v>
      </c>
      <c r="AQ111">
        <f t="shared" si="11"/>
        <v>0</v>
      </c>
      <c r="AR111">
        <f t="shared" si="11"/>
        <v>0</v>
      </c>
      <c r="AS111">
        <f t="shared" si="11"/>
        <v>0</v>
      </c>
      <c r="AT111">
        <f t="shared" si="11"/>
        <v>0</v>
      </c>
      <c r="AU111">
        <f t="shared" si="11"/>
        <v>0</v>
      </c>
      <c r="AV111">
        <f t="shared" si="11"/>
        <v>0</v>
      </c>
      <c r="AW111">
        <f t="shared" si="11"/>
        <v>0</v>
      </c>
      <c r="AX111">
        <f t="shared" si="11"/>
        <v>0</v>
      </c>
      <c r="AY111">
        <f t="shared" si="11"/>
        <v>0</v>
      </c>
      <c r="AZ111">
        <f t="shared" si="3"/>
        <v>0</v>
      </c>
    </row>
  </sheetData>
  <sheetProtection password="EF8E" sheet="1" selectLockedCells="1"/>
  <printOptions/>
  <pageMargins left="0.75" right="0.75" top="1" bottom="1" header="0" footer="0"/>
  <pageSetup fitToHeight="1" fitToWidth="1" horizontalDpi="1200" verticalDpi="1200" orientation="landscape" r:id="rId1"/>
  <rowBreaks count="1" manualBreakCount="1">
    <brk id="4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Y50"/>
  <sheetViews>
    <sheetView showGridLines="0" zoomScalePageLayoutView="0" workbookViewId="0" topLeftCell="A1">
      <selection activeCell="D4" sqref="D4:G4"/>
    </sheetView>
  </sheetViews>
  <sheetFormatPr defaultColWidth="11.421875" defaultRowHeight="12.75"/>
  <cols>
    <col min="1" max="1" width="6.7109375" style="0" customWidth="1"/>
    <col min="2" max="2" width="22.28125" style="0" customWidth="1"/>
    <col min="3" max="3" width="4.7109375" style="0" customWidth="1"/>
    <col min="4" max="4" width="11.421875" style="0" customWidth="1"/>
    <col min="5" max="5" width="11.421875" style="19" customWidth="1"/>
    <col min="6" max="6" width="6.7109375" style="0" customWidth="1"/>
    <col min="7" max="7" width="10.7109375" style="0" customWidth="1"/>
    <col min="8" max="8" width="9.7109375" style="0" customWidth="1"/>
    <col min="9" max="9" width="15.28125" style="0" customWidth="1"/>
    <col min="10" max="10" width="3.57421875" style="0" bestFit="1" customWidth="1"/>
    <col min="11" max="12" width="8.7109375" style="0" customWidth="1"/>
    <col min="13" max="15" width="11.421875" style="0" customWidth="1"/>
    <col min="16" max="16" width="11.421875" style="28" customWidth="1"/>
    <col min="17" max="20" width="11.421875" style="29" customWidth="1"/>
    <col min="21" max="23" width="11.421875" style="30" customWidth="1"/>
  </cols>
  <sheetData>
    <row r="1" spans="1:25" ht="19.5">
      <c r="A1" s="92"/>
      <c r="B1" s="92"/>
      <c r="C1" s="92"/>
      <c r="D1" s="92"/>
      <c r="E1" s="92"/>
      <c r="F1" s="92"/>
      <c r="G1" s="92"/>
      <c r="H1" s="92"/>
      <c r="I1" s="92"/>
      <c r="J1" s="92"/>
      <c r="K1" s="92"/>
      <c r="L1" s="44"/>
      <c r="M1" s="44"/>
      <c r="N1" s="44"/>
      <c r="O1" s="44"/>
      <c r="P1" s="45"/>
      <c r="Q1" s="46"/>
      <c r="R1" s="46"/>
      <c r="S1" s="46"/>
      <c r="T1" s="46"/>
      <c r="U1" s="47"/>
      <c r="V1" s="47"/>
      <c r="W1" s="47"/>
      <c r="X1" s="44"/>
      <c r="Y1" s="44"/>
    </row>
    <row r="2" spans="1:25" ht="77.25" customHeight="1">
      <c r="A2" s="48"/>
      <c r="B2" s="43"/>
      <c r="C2" s="43"/>
      <c r="D2" s="43"/>
      <c r="E2" s="43"/>
      <c r="F2" s="43"/>
      <c r="G2" s="43"/>
      <c r="H2" s="43"/>
      <c r="I2" s="43"/>
      <c r="J2" s="43"/>
      <c r="K2" s="43"/>
      <c r="L2" s="44"/>
      <c r="M2" s="44"/>
      <c r="N2" s="44"/>
      <c r="O2" s="44"/>
      <c r="P2" s="45"/>
      <c r="Q2" s="46"/>
      <c r="R2" s="46"/>
      <c r="S2" s="46"/>
      <c r="T2" s="46"/>
      <c r="U2" s="47"/>
      <c r="V2" s="47"/>
      <c r="W2" s="47"/>
      <c r="X2" s="44"/>
      <c r="Y2" s="44"/>
    </row>
    <row r="3" spans="1:25" ht="16.5" customHeight="1" thickBot="1">
      <c r="A3" s="93" t="s">
        <v>153</v>
      </c>
      <c r="B3" s="93"/>
      <c r="C3" s="93"/>
      <c r="D3" s="93"/>
      <c r="E3" s="49"/>
      <c r="F3" s="49"/>
      <c r="G3" s="49"/>
      <c r="H3" s="49"/>
      <c r="I3" s="49"/>
      <c r="J3" s="49"/>
      <c r="K3" s="49"/>
      <c r="L3" s="49"/>
      <c r="M3" s="49"/>
      <c r="N3" s="49"/>
      <c r="O3" s="49"/>
      <c r="P3" s="45"/>
      <c r="Q3" s="46"/>
      <c r="R3" s="46"/>
      <c r="S3" s="46"/>
      <c r="T3" s="46"/>
      <c r="U3" s="47"/>
      <c r="V3" s="47"/>
      <c r="W3" s="47"/>
      <c r="X3" s="44"/>
      <c r="Y3" s="44"/>
    </row>
    <row r="4" spans="1:25" ht="13.5" thickTop="1">
      <c r="A4" s="50" t="s">
        <v>99</v>
      </c>
      <c r="B4" s="44"/>
      <c r="C4" s="51"/>
      <c r="D4" s="102"/>
      <c r="E4" s="102"/>
      <c r="F4" s="102"/>
      <c r="G4" s="102"/>
      <c r="H4" s="44"/>
      <c r="I4" s="44"/>
      <c r="J4" s="44"/>
      <c r="K4" s="44"/>
      <c r="L4" s="44"/>
      <c r="M4" s="44"/>
      <c r="N4" s="44"/>
      <c r="O4" s="44"/>
      <c r="P4" s="45"/>
      <c r="Q4" s="46"/>
      <c r="R4" s="46"/>
      <c r="S4" s="46"/>
      <c r="T4" s="46"/>
      <c r="U4" s="47"/>
      <c r="V4" s="47"/>
      <c r="W4" s="47"/>
      <c r="X4" s="44"/>
      <c r="Y4" s="44"/>
    </row>
    <row r="5" spans="1:25" ht="12.75">
      <c r="A5" s="50" t="s">
        <v>98</v>
      </c>
      <c r="B5" s="44"/>
      <c r="C5" s="44"/>
      <c r="D5" s="103"/>
      <c r="E5" s="103"/>
      <c r="F5" s="103"/>
      <c r="G5" s="103"/>
      <c r="H5" s="52"/>
      <c r="I5" s="44"/>
      <c r="J5" s="44"/>
      <c r="K5" s="44"/>
      <c r="L5" s="44"/>
      <c r="M5" s="52" t="s">
        <v>100</v>
      </c>
      <c r="N5" s="80"/>
      <c r="O5" s="44"/>
      <c r="P5" s="45"/>
      <c r="Q5" s="46"/>
      <c r="R5" s="46"/>
      <c r="S5" s="46"/>
      <c r="T5" s="46"/>
      <c r="U5" s="47"/>
      <c r="V5" s="47"/>
      <c r="W5" s="47"/>
      <c r="X5" s="44"/>
      <c r="Y5" s="44"/>
    </row>
    <row r="6" spans="1:25" ht="12.75">
      <c r="A6" s="44"/>
      <c r="B6" s="44"/>
      <c r="C6" s="44"/>
      <c r="D6" s="44"/>
      <c r="E6" s="53"/>
      <c r="F6" s="44"/>
      <c r="G6" s="44"/>
      <c r="H6" s="44"/>
      <c r="I6" s="44"/>
      <c r="J6" s="44"/>
      <c r="K6" s="44"/>
      <c r="L6" s="44"/>
      <c r="M6" s="44"/>
      <c r="N6" s="44"/>
      <c r="O6" s="44"/>
      <c r="P6" s="45"/>
      <c r="Q6" s="46"/>
      <c r="R6" s="46"/>
      <c r="S6" s="46"/>
      <c r="T6" s="46"/>
      <c r="U6" s="47"/>
      <c r="V6" s="47"/>
      <c r="W6" s="47"/>
      <c r="X6" s="44"/>
      <c r="Y6" s="44"/>
    </row>
    <row r="7" spans="1:25" ht="12.75">
      <c r="A7" s="44"/>
      <c r="B7" s="44"/>
      <c r="C7" s="44"/>
      <c r="D7" s="44"/>
      <c r="E7" s="53"/>
      <c r="F7" s="44"/>
      <c r="G7" s="54"/>
      <c r="H7" s="44"/>
      <c r="I7" s="44"/>
      <c r="J7" s="44"/>
      <c r="K7" s="44"/>
      <c r="L7" s="44"/>
      <c r="M7" s="55" t="s">
        <v>101</v>
      </c>
      <c r="N7" s="56">
        <f>+Captura!AZ9</f>
        <v>0</v>
      </c>
      <c r="O7" s="44"/>
      <c r="P7" s="45"/>
      <c r="Q7" s="46"/>
      <c r="R7" s="46"/>
      <c r="S7" s="46"/>
      <c r="T7" s="46"/>
      <c r="U7" s="47"/>
      <c r="V7" s="47"/>
      <c r="W7" s="47"/>
      <c r="X7" s="44"/>
      <c r="Y7" s="44"/>
    </row>
    <row r="8" spans="1:25" ht="12.75">
      <c r="A8" s="44"/>
      <c r="B8" s="44"/>
      <c r="C8" s="44"/>
      <c r="D8" s="44"/>
      <c r="E8" s="53"/>
      <c r="F8" s="44"/>
      <c r="G8" s="54"/>
      <c r="H8" s="44"/>
      <c r="I8" s="57"/>
      <c r="J8" s="44"/>
      <c r="K8" s="44"/>
      <c r="L8" s="44"/>
      <c r="M8" s="44"/>
      <c r="N8" s="44"/>
      <c r="O8" s="44"/>
      <c r="P8" s="45"/>
      <c r="Q8" s="46"/>
      <c r="R8" s="46"/>
      <c r="S8" s="46"/>
      <c r="T8" s="46"/>
      <c r="U8" s="47"/>
      <c r="V8" s="47"/>
      <c r="W8" s="47"/>
      <c r="X8" s="44"/>
      <c r="Y8" s="44"/>
    </row>
    <row r="9" spans="1:25" ht="12.75">
      <c r="A9" s="44"/>
      <c r="B9" s="50" t="s">
        <v>136</v>
      </c>
      <c r="C9" s="50"/>
      <c r="D9" s="44"/>
      <c r="E9" s="53"/>
      <c r="F9" s="44"/>
      <c r="G9" s="54"/>
      <c r="H9" s="44"/>
      <c r="I9" s="50" t="s">
        <v>137</v>
      </c>
      <c r="J9" s="44"/>
      <c r="K9" s="44"/>
      <c r="L9" s="44"/>
      <c r="M9" s="44"/>
      <c r="N9" s="44"/>
      <c r="O9" s="44"/>
      <c r="P9" s="45"/>
      <c r="Q9" s="46"/>
      <c r="R9" s="46"/>
      <c r="S9" s="46"/>
      <c r="T9" s="46"/>
      <c r="U9" s="47"/>
      <c r="V9" s="47"/>
      <c r="W9" s="47"/>
      <c r="X9" s="44"/>
      <c r="Y9" s="44"/>
    </row>
    <row r="10" spans="1:25" ht="12.75">
      <c r="A10" s="44"/>
      <c r="B10" s="95" t="s">
        <v>102</v>
      </c>
      <c r="C10" s="96"/>
      <c r="D10" s="99" t="s">
        <v>124</v>
      </c>
      <c r="E10" s="99"/>
      <c r="F10" s="100" t="s">
        <v>125</v>
      </c>
      <c r="G10" s="100" t="s">
        <v>133</v>
      </c>
      <c r="H10" s="50"/>
      <c r="I10" s="58" t="s">
        <v>126</v>
      </c>
      <c r="J10" s="59"/>
      <c r="K10" s="94" t="s">
        <v>129</v>
      </c>
      <c r="L10" s="94"/>
      <c r="M10" s="94"/>
      <c r="N10" s="94"/>
      <c r="O10" s="94"/>
      <c r="P10" s="45"/>
      <c r="Q10" s="46"/>
      <c r="R10" s="46">
        <v>92.6</v>
      </c>
      <c r="S10" s="46"/>
      <c r="T10" s="46"/>
      <c r="U10" s="47"/>
      <c r="V10" s="47"/>
      <c r="W10" s="47"/>
      <c r="X10" s="44"/>
      <c r="Y10" s="44"/>
    </row>
    <row r="11" spans="1:25" ht="12.75">
      <c r="A11" s="44"/>
      <c r="B11" s="97"/>
      <c r="C11" s="98"/>
      <c r="D11" s="61" t="s">
        <v>123</v>
      </c>
      <c r="E11" s="60" t="s">
        <v>131</v>
      </c>
      <c r="F11" s="101"/>
      <c r="G11" s="101"/>
      <c r="H11" s="50"/>
      <c r="I11" s="62"/>
      <c r="J11" s="63" t="s">
        <v>135</v>
      </c>
      <c r="K11" s="61" t="s">
        <v>134</v>
      </c>
      <c r="L11" s="64" t="s">
        <v>132</v>
      </c>
      <c r="M11" s="61" t="s">
        <v>128</v>
      </c>
      <c r="N11" s="61" t="s">
        <v>127</v>
      </c>
      <c r="O11" s="61" t="s">
        <v>128</v>
      </c>
      <c r="P11" s="45"/>
      <c r="Q11" s="46" t="s">
        <v>126</v>
      </c>
      <c r="R11" s="65" t="s">
        <v>138</v>
      </c>
      <c r="S11" s="65" t="s">
        <v>139</v>
      </c>
      <c r="T11" s="46"/>
      <c r="U11" s="66" t="s">
        <v>147</v>
      </c>
      <c r="V11" s="66" t="s">
        <v>148</v>
      </c>
      <c r="W11" s="66" t="s">
        <v>149</v>
      </c>
      <c r="X11" s="66" t="s">
        <v>150</v>
      </c>
      <c r="Y11" s="44"/>
    </row>
    <row r="12" spans="1:25" ht="12.75">
      <c r="A12" s="44"/>
      <c r="B12" s="67" t="s">
        <v>103</v>
      </c>
      <c r="C12" s="68" t="s">
        <v>113</v>
      </c>
      <c r="D12" s="18">
        <f>+Resumen!AZ102</f>
        <v>0</v>
      </c>
      <c r="E12" s="69">
        <f aca="true" t="shared" si="0" ref="E12:E21">+$N$7*9</f>
        <v>0</v>
      </c>
      <c r="F12" s="68" t="s">
        <v>113</v>
      </c>
      <c r="G12" s="70" t="e">
        <f>+D12/E12</f>
        <v>#DIV/0!</v>
      </c>
      <c r="H12" s="44"/>
      <c r="I12" s="67" t="s">
        <v>103</v>
      </c>
      <c r="J12" s="56" t="s">
        <v>113</v>
      </c>
      <c r="K12" s="71">
        <f>X12</f>
        <v>0.9093333333333332</v>
      </c>
      <c r="L12" s="72" t="e">
        <f aca="true" t="shared" si="1" ref="L12:L21">+G12</f>
        <v>#DIV/0!</v>
      </c>
      <c r="M12" s="73" t="e">
        <f>+L12/K12</f>
        <v>#DIV/0!</v>
      </c>
      <c r="N12" s="72" t="e">
        <f>+K12-L12</f>
        <v>#DIV/0!</v>
      </c>
      <c r="O12" s="74" t="e">
        <f>+N12/K12</f>
        <v>#DIV/0!</v>
      </c>
      <c r="P12" s="45"/>
      <c r="Q12" s="46" t="str">
        <f>+J12</f>
        <v>IM</v>
      </c>
      <c r="R12" s="75" t="e">
        <f>+M12</f>
        <v>#DIV/0!</v>
      </c>
      <c r="S12" s="75" t="e">
        <f>+O12</f>
        <v>#DIV/0!</v>
      </c>
      <c r="T12" s="46"/>
      <c r="U12" s="47">
        <v>0.926</v>
      </c>
      <c r="V12" s="47">
        <v>0.889</v>
      </c>
      <c r="W12" s="47">
        <v>0.913</v>
      </c>
      <c r="X12" s="76">
        <f>AVERAGE(U12:W12)</f>
        <v>0.9093333333333332</v>
      </c>
      <c r="Y12" s="44"/>
    </row>
    <row r="13" spans="1:25" ht="12.75">
      <c r="A13" s="44"/>
      <c r="B13" s="67" t="s">
        <v>105</v>
      </c>
      <c r="C13" s="68" t="s">
        <v>114</v>
      </c>
      <c r="D13" s="18">
        <f>+Resumen!AZ103</f>
        <v>0</v>
      </c>
      <c r="E13" s="69">
        <f t="shared" si="0"/>
        <v>0</v>
      </c>
      <c r="F13" s="68" t="s">
        <v>114</v>
      </c>
      <c r="G13" s="70" t="e">
        <f aca="true" t="shared" si="2" ref="G13:G21">+D13/E13</f>
        <v>#DIV/0!</v>
      </c>
      <c r="H13" s="44"/>
      <c r="I13" s="67" t="s">
        <v>105</v>
      </c>
      <c r="J13" s="56" t="s">
        <v>114</v>
      </c>
      <c r="K13" s="71">
        <f aca="true" t="shared" si="3" ref="K13:K21">X13</f>
        <v>0.9500000000000001</v>
      </c>
      <c r="L13" s="72" t="e">
        <f t="shared" si="1"/>
        <v>#DIV/0!</v>
      </c>
      <c r="M13" s="73" t="e">
        <f aca="true" t="shared" si="4" ref="M13:M21">+L13/K13</f>
        <v>#DIV/0!</v>
      </c>
      <c r="N13" s="72" t="e">
        <f aca="true" t="shared" si="5" ref="N13:N21">+K13-L13</f>
        <v>#DIV/0!</v>
      </c>
      <c r="O13" s="74" t="e">
        <f aca="true" t="shared" si="6" ref="O13:O21">+N13/K13</f>
        <v>#DIV/0!</v>
      </c>
      <c r="P13" s="45"/>
      <c r="Q13" s="46" t="str">
        <f aca="true" t="shared" si="7" ref="Q13:Q21">+J13</f>
        <v>CO</v>
      </c>
      <c r="R13" s="75" t="e">
        <f>+M13</f>
        <v>#DIV/0!</v>
      </c>
      <c r="S13" s="75" t="e">
        <f aca="true" t="shared" si="8" ref="S13:S21">+O13</f>
        <v>#DIV/0!</v>
      </c>
      <c r="T13" s="46"/>
      <c r="U13" s="47">
        <v>0.951</v>
      </c>
      <c r="V13" s="47">
        <v>0.963</v>
      </c>
      <c r="W13" s="47">
        <v>0.936</v>
      </c>
      <c r="X13" s="76">
        <f aca="true" t="shared" si="9" ref="X13:X21">AVERAGE(U13:W13)</f>
        <v>0.9500000000000001</v>
      </c>
      <c r="Y13" s="44"/>
    </row>
    <row r="14" spans="1:25" ht="12.75">
      <c r="A14" s="44"/>
      <c r="B14" s="67" t="s">
        <v>104</v>
      </c>
      <c r="C14" s="68" t="s">
        <v>115</v>
      </c>
      <c r="D14" s="18">
        <f>+Resumen!AZ104</f>
        <v>0</v>
      </c>
      <c r="E14" s="69">
        <f t="shared" si="0"/>
        <v>0</v>
      </c>
      <c r="F14" s="68" t="s">
        <v>115</v>
      </c>
      <c r="G14" s="70" t="e">
        <f t="shared" si="2"/>
        <v>#DIV/0!</v>
      </c>
      <c r="H14" s="44"/>
      <c r="I14" s="67" t="s">
        <v>104</v>
      </c>
      <c r="J14" s="56" t="s">
        <v>115</v>
      </c>
      <c r="K14" s="71">
        <f t="shared" si="3"/>
        <v>0.8376666666666667</v>
      </c>
      <c r="L14" s="72" t="e">
        <f t="shared" si="1"/>
        <v>#DIV/0!</v>
      </c>
      <c r="M14" s="73" t="e">
        <f t="shared" si="4"/>
        <v>#DIV/0!</v>
      </c>
      <c r="N14" s="72" t="e">
        <f t="shared" si="5"/>
        <v>#DIV/0!</v>
      </c>
      <c r="O14" s="74" t="e">
        <f t="shared" si="6"/>
        <v>#DIV/0!</v>
      </c>
      <c r="P14" s="45"/>
      <c r="Q14" s="46" t="str">
        <f t="shared" si="7"/>
        <v>AP</v>
      </c>
      <c r="R14" s="75" t="e">
        <f aca="true" t="shared" si="10" ref="R14:R21">+M14</f>
        <v>#DIV/0!</v>
      </c>
      <c r="S14" s="75" t="e">
        <f t="shared" si="8"/>
        <v>#DIV/0!</v>
      </c>
      <c r="T14" s="46"/>
      <c r="U14" s="47">
        <v>0.902</v>
      </c>
      <c r="V14" s="47">
        <v>0.778</v>
      </c>
      <c r="W14" s="47">
        <v>0.833</v>
      </c>
      <c r="X14" s="76">
        <f t="shared" si="9"/>
        <v>0.8376666666666667</v>
      </c>
      <c r="Y14" s="44"/>
    </row>
    <row r="15" spans="1:25" ht="12.75">
      <c r="A15" s="44"/>
      <c r="B15" s="67" t="s">
        <v>106</v>
      </c>
      <c r="C15" s="68" t="s">
        <v>116</v>
      </c>
      <c r="D15" s="18">
        <f>+Resumen!AZ105</f>
        <v>0</v>
      </c>
      <c r="E15" s="69">
        <f t="shared" si="0"/>
        <v>0</v>
      </c>
      <c r="F15" s="68" t="s">
        <v>116</v>
      </c>
      <c r="G15" s="70" t="e">
        <f t="shared" si="2"/>
        <v>#DIV/0!</v>
      </c>
      <c r="H15" s="44"/>
      <c r="I15" s="67" t="s">
        <v>106</v>
      </c>
      <c r="J15" s="56" t="s">
        <v>116</v>
      </c>
      <c r="K15" s="71">
        <f t="shared" si="3"/>
        <v>0.8703333333333333</v>
      </c>
      <c r="L15" s="72" t="e">
        <f t="shared" si="1"/>
        <v>#DIV/0!</v>
      </c>
      <c r="M15" s="73" t="e">
        <f t="shared" si="4"/>
        <v>#DIV/0!</v>
      </c>
      <c r="N15" s="72" t="e">
        <f t="shared" si="5"/>
        <v>#DIV/0!</v>
      </c>
      <c r="O15" s="74" t="e">
        <f t="shared" si="6"/>
        <v>#DIV/0!</v>
      </c>
      <c r="P15" s="45"/>
      <c r="Q15" s="46" t="str">
        <f t="shared" si="7"/>
        <v>AU</v>
      </c>
      <c r="R15" s="75" t="e">
        <f t="shared" si="10"/>
        <v>#DIV/0!</v>
      </c>
      <c r="S15" s="75" t="e">
        <f t="shared" si="8"/>
        <v>#DIV/0!</v>
      </c>
      <c r="T15" s="46"/>
      <c r="U15" s="47">
        <v>0.889</v>
      </c>
      <c r="V15" s="47">
        <v>0.889</v>
      </c>
      <c r="W15" s="47">
        <v>0.833</v>
      </c>
      <c r="X15" s="76">
        <f t="shared" si="9"/>
        <v>0.8703333333333333</v>
      </c>
      <c r="Y15" s="44"/>
    </row>
    <row r="16" spans="1:25" ht="12.75">
      <c r="A16" s="44"/>
      <c r="B16" s="67" t="s">
        <v>107</v>
      </c>
      <c r="C16" s="68" t="s">
        <v>117</v>
      </c>
      <c r="D16" s="18">
        <f>+Resumen!AZ106</f>
        <v>0</v>
      </c>
      <c r="E16" s="69">
        <f t="shared" si="0"/>
        <v>0</v>
      </c>
      <c r="F16" s="68" t="s">
        <v>117</v>
      </c>
      <c r="G16" s="70" t="e">
        <f t="shared" si="2"/>
        <v>#DIV/0!</v>
      </c>
      <c r="H16" s="44"/>
      <c r="I16" s="67" t="s">
        <v>107</v>
      </c>
      <c r="J16" s="56" t="s">
        <v>117</v>
      </c>
      <c r="K16" s="71">
        <f t="shared" si="3"/>
        <v>0.8926666666666666</v>
      </c>
      <c r="L16" s="72" t="e">
        <f t="shared" si="1"/>
        <v>#DIV/0!</v>
      </c>
      <c r="M16" s="73" t="e">
        <f t="shared" si="4"/>
        <v>#DIV/0!</v>
      </c>
      <c r="N16" s="72" t="e">
        <f t="shared" si="5"/>
        <v>#DIV/0!</v>
      </c>
      <c r="O16" s="74" t="e">
        <f t="shared" si="6"/>
        <v>#DIV/0!</v>
      </c>
      <c r="P16" s="45"/>
      <c r="Q16" s="46" t="str">
        <f t="shared" si="7"/>
        <v>OR</v>
      </c>
      <c r="R16" s="75" t="e">
        <f t="shared" si="10"/>
        <v>#DIV/0!</v>
      </c>
      <c r="S16" s="75" t="e">
        <f t="shared" si="8"/>
        <v>#DIV/0!</v>
      </c>
      <c r="T16" s="46"/>
      <c r="U16" s="47">
        <v>0.889</v>
      </c>
      <c r="V16" s="47">
        <v>0.963</v>
      </c>
      <c r="W16" s="47">
        <v>0.826</v>
      </c>
      <c r="X16" s="76">
        <f t="shared" si="9"/>
        <v>0.8926666666666666</v>
      </c>
      <c r="Y16" s="44"/>
    </row>
    <row r="17" spans="1:25" ht="12.75">
      <c r="A17" s="44"/>
      <c r="B17" s="67" t="s">
        <v>108</v>
      </c>
      <c r="C17" s="68" t="s">
        <v>118</v>
      </c>
      <c r="D17" s="18">
        <f>+Resumen!AZ107</f>
        <v>0</v>
      </c>
      <c r="E17" s="69">
        <f t="shared" si="0"/>
        <v>0</v>
      </c>
      <c r="F17" s="68" t="s">
        <v>118</v>
      </c>
      <c r="G17" s="70" t="e">
        <f t="shared" si="2"/>
        <v>#DIV/0!</v>
      </c>
      <c r="H17" s="44"/>
      <c r="I17" s="67" t="s">
        <v>108</v>
      </c>
      <c r="J17" s="56" t="s">
        <v>118</v>
      </c>
      <c r="K17" s="71">
        <f t="shared" si="3"/>
        <v>0.859</v>
      </c>
      <c r="L17" s="72" t="e">
        <f t="shared" si="1"/>
        <v>#DIV/0!</v>
      </c>
      <c r="M17" s="73" t="e">
        <f t="shared" si="4"/>
        <v>#DIV/0!</v>
      </c>
      <c r="N17" s="72" t="e">
        <f t="shared" si="5"/>
        <v>#DIV/0!</v>
      </c>
      <c r="O17" s="74" t="e">
        <f t="shared" si="6"/>
        <v>#DIV/0!</v>
      </c>
      <c r="P17" s="45"/>
      <c r="Q17" s="46" t="str">
        <f t="shared" si="7"/>
        <v>PR</v>
      </c>
      <c r="R17" s="75" t="e">
        <f t="shared" si="10"/>
        <v>#DIV/0!</v>
      </c>
      <c r="S17" s="75" t="e">
        <f t="shared" si="8"/>
        <v>#DIV/0!</v>
      </c>
      <c r="T17" s="46"/>
      <c r="U17" s="47">
        <v>0.867</v>
      </c>
      <c r="V17" s="47">
        <v>0.944</v>
      </c>
      <c r="W17" s="47">
        <v>0.766</v>
      </c>
      <c r="X17" s="76">
        <f t="shared" si="9"/>
        <v>0.859</v>
      </c>
      <c r="Y17" s="44"/>
    </row>
    <row r="18" spans="1:25" ht="12.75">
      <c r="A18" s="44"/>
      <c r="B18" s="67" t="s">
        <v>109</v>
      </c>
      <c r="C18" s="68" t="s">
        <v>119</v>
      </c>
      <c r="D18" s="18">
        <f>+Resumen!AZ108</f>
        <v>0</v>
      </c>
      <c r="E18" s="69">
        <f t="shared" si="0"/>
        <v>0</v>
      </c>
      <c r="F18" s="68" t="s">
        <v>119</v>
      </c>
      <c r="G18" s="70" t="e">
        <f t="shared" si="2"/>
        <v>#DIV/0!</v>
      </c>
      <c r="H18" s="44"/>
      <c r="I18" s="67" t="s">
        <v>109</v>
      </c>
      <c r="J18" s="56" t="s">
        <v>119</v>
      </c>
      <c r="K18" s="71">
        <f t="shared" si="3"/>
        <v>0.8043333333333335</v>
      </c>
      <c r="L18" s="72" t="e">
        <f t="shared" si="1"/>
        <v>#DIV/0!</v>
      </c>
      <c r="M18" s="73" t="e">
        <f t="shared" si="4"/>
        <v>#DIV/0!</v>
      </c>
      <c r="N18" s="72" t="e">
        <f t="shared" si="5"/>
        <v>#DIV/0!</v>
      </c>
      <c r="O18" s="74" t="e">
        <f t="shared" si="6"/>
        <v>#DIV/0!</v>
      </c>
      <c r="P18" s="45"/>
      <c r="Q18" s="46" t="str">
        <f t="shared" si="7"/>
        <v>CL</v>
      </c>
      <c r="R18" s="75" t="e">
        <f t="shared" si="10"/>
        <v>#DIV/0!</v>
      </c>
      <c r="S18" s="75" t="e">
        <f t="shared" si="8"/>
        <v>#DIV/0!</v>
      </c>
      <c r="T18" s="46"/>
      <c r="U18" s="47">
        <v>0.889</v>
      </c>
      <c r="V18" s="47">
        <v>0.746</v>
      </c>
      <c r="W18" s="47">
        <v>0.778</v>
      </c>
      <c r="X18" s="76">
        <f t="shared" si="9"/>
        <v>0.8043333333333335</v>
      </c>
      <c r="Y18" s="44"/>
    </row>
    <row r="19" spans="1:25" ht="12.75">
      <c r="A19" s="44"/>
      <c r="B19" s="67" t="s">
        <v>110</v>
      </c>
      <c r="C19" s="68" t="s">
        <v>120</v>
      </c>
      <c r="D19" s="18">
        <f>+Resumen!AZ109</f>
        <v>0</v>
      </c>
      <c r="E19" s="69">
        <f t="shared" si="0"/>
        <v>0</v>
      </c>
      <c r="F19" s="68" t="s">
        <v>120</v>
      </c>
      <c r="G19" s="70" t="e">
        <f t="shared" si="2"/>
        <v>#DIV/0!</v>
      </c>
      <c r="H19" s="44"/>
      <c r="I19" s="67" t="s">
        <v>110</v>
      </c>
      <c r="J19" s="56" t="s">
        <v>120</v>
      </c>
      <c r="K19" s="71">
        <f t="shared" si="3"/>
        <v>0.8363333333333333</v>
      </c>
      <c r="L19" s="72" t="e">
        <f t="shared" si="1"/>
        <v>#DIV/0!</v>
      </c>
      <c r="M19" s="73" t="e">
        <f t="shared" si="4"/>
        <v>#DIV/0!</v>
      </c>
      <c r="N19" s="72" t="e">
        <f t="shared" si="5"/>
        <v>#DIV/0!</v>
      </c>
      <c r="O19" s="74" t="e">
        <f t="shared" si="6"/>
        <v>#DIV/0!</v>
      </c>
      <c r="P19" s="45"/>
      <c r="Q19" s="46" t="str">
        <f t="shared" si="7"/>
        <v>CN</v>
      </c>
      <c r="R19" s="75" t="e">
        <f t="shared" si="10"/>
        <v>#DIV/0!</v>
      </c>
      <c r="S19" s="75" t="e">
        <f t="shared" si="8"/>
        <v>#DIV/0!</v>
      </c>
      <c r="T19" s="46"/>
      <c r="U19" s="47">
        <v>0.815</v>
      </c>
      <c r="V19" s="47">
        <v>0.921</v>
      </c>
      <c r="W19" s="47">
        <v>0.773</v>
      </c>
      <c r="X19" s="76">
        <f t="shared" si="9"/>
        <v>0.8363333333333333</v>
      </c>
      <c r="Y19" s="44"/>
    </row>
    <row r="20" spans="1:25" ht="12.75">
      <c r="A20" s="44"/>
      <c r="B20" s="67" t="s">
        <v>111</v>
      </c>
      <c r="C20" s="68" t="s">
        <v>121</v>
      </c>
      <c r="D20" s="18">
        <f>+Resumen!AZ110</f>
        <v>0</v>
      </c>
      <c r="E20" s="69">
        <f t="shared" si="0"/>
        <v>0</v>
      </c>
      <c r="F20" s="68" t="s">
        <v>121</v>
      </c>
      <c r="G20" s="70" t="e">
        <f t="shared" si="2"/>
        <v>#DIV/0!</v>
      </c>
      <c r="H20" s="44"/>
      <c r="I20" s="67" t="s">
        <v>111</v>
      </c>
      <c r="J20" s="56" t="s">
        <v>121</v>
      </c>
      <c r="K20" s="71">
        <f t="shared" si="3"/>
        <v>0.9373333333333332</v>
      </c>
      <c r="L20" s="72" t="e">
        <f t="shared" si="1"/>
        <v>#DIV/0!</v>
      </c>
      <c r="M20" s="73" t="e">
        <f t="shared" si="4"/>
        <v>#DIV/0!</v>
      </c>
      <c r="N20" s="72" t="e">
        <f t="shared" si="5"/>
        <v>#DIV/0!</v>
      </c>
      <c r="O20" s="74" t="e">
        <f t="shared" si="6"/>
        <v>#DIV/0!</v>
      </c>
      <c r="P20" s="45"/>
      <c r="Q20" s="46" t="str">
        <f t="shared" si="7"/>
        <v>IN</v>
      </c>
      <c r="R20" s="75" t="e">
        <f t="shared" si="10"/>
        <v>#DIV/0!</v>
      </c>
      <c r="S20" s="75" t="e">
        <f t="shared" si="8"/>
        <v>#DIV/0!</v>
      </c>
      <c r="T20" s="46"/>
      <c r="U20" s="47">
        <v>0.96</v>
      </c>
      <c r="V20" s="47">
        <v>0.889</v>
      </c>
      <c r="W20" s="47">
        <v>0.963</v>
      </c>
      <c r="X20" s="76">
        <f t="shared" si="9"/>
        <v>0.9373333333333332</v>
      </c>
      <c r="Y20" s="44"/>
    </row>
    <row r="21" spans="1:25" ht="12.75">
      <c r="A21" s="44"/>
      <c r="B21" s="67" t="s">
        <v>112</v>
      </c>
      <c r="C21" s="68" t="s">
        <v>122</v>
      </c>
      <c r="D21" s="18">
        <f>+Resumen!AZ111</f>
        <v>0</v>
      </c>
      <c r="E21" s="69">
        <f t="shared" si="0"/>
        <v>0</v>
      </c>
      <c r="F21" s="68" t="s">
        <v>122</v>
      </c>
      <c r="G21" s="70" t="e">
        <f t="shared" si="2"/>
        <v>#DIV/0!</v>
      </c>
      <c r="H21" s="44"/>
      <c r="I21" s="67" t="s">
        <v>112</v>
      </c>
      <c r="J21" s="56" t="s">
        <v>122</v>
      </c>
      <c r="K21" s="71">
        <f t="shared" si="3"/>
        <v>0.9105666666666666</v>
      </c>
      <c r="L21" s="72" t="e">
        <f t="shared" si="1"/>
        <v>#DIV/0!</v>
      </c>
      <c r="M21" s="73" t="e">
        <f t="shared" si="4"/>
        <v>#DIV/0!</v>
      </c>
      <c r="N21" s="72" t="e">
        <f t="shared" si="5"/>
        <v>#DIV/0!</v>
      </c>
      <c r="O21" s="74" t="e">
        <f t="shared" si="6"/>
        <v>#DIV/0!</v>
      </c>
      <c r="P21" s="45"/>
      <c r="Q21" s="46" t="str">
        <f t="shared" si="7"/>
        <v>CF</v>
      </c>
      <c r="R21" s="75" t="e">
        <f t="shared" si="10"/>
        <v>#DIV/0!</v>
      </c>
      <c r="S21" s="75" t="e">
        <f t="shared" si="8"/>
        <v>#DIV/0!</v>
      </c>
      <c r="T21" s="46"/>
      <c r="U21" s="47">
        <v>0.926</v>
      </c>
      <c r="V21" s="47">
        <v>0.889</v>
      </c>
      <c r="W21" s="47">
        <v>0.9167</v>
      </c>
      <c r="X21" s="76">
        <f t="shared" si="9"/>
        <v>0.9105666666666666</v>
      </c>
      <c r="Y21" s="44"/>
    </row>
    <row r="22" spans="1:25" ht="12.75">
      <c r="A22" s="44"/>
      <c r="B22" s="44"/>
      <c r="C22" s="44"/>
      <c r="D22" s="44"/>
      <c r="E22" s="77"/>
      <c r="F22" s="44"/>
      <c r="G22" s="44"/>
      <c r="H22" s="44"/>
      <c r="I22" s="44"/>
      <c r="J22" s="44"/>
      <c r="K22" s="44"/>
      <c r="L22" s="44"/>
      <c r="M22" s="44"/>
      <c r="N22" s="44"/>
      <c r="O22" s="44"/>
      <c r="P22" s="45"/>
      <c r="Q22" s="46"/>
      <c r="R22" s="46"/>
      <c r="S22" s="46"/>
      <c r="T22" s="46"/>
      <c r="U22" s="78" t="s">
        <v>151</v>
      </c>
      <c r="V22" s="47"/>
      <c r="W22" s="47"/>
      <c r="X22" s="44"/>
      <c r="Y22" s="44"/>
    </row>
    <row r="23" spans="1:25" ht="12.75">
      <c r="A23" s="44"/>
      <c r="B23" s="44"/>
      <c r="C23" s="44"/>
      <c r="D23" s="44"/>
      <c r="E23" s="53"/>
      <c r="F23" s="44"/>
      <c r="G23" s="44"/>
      <c r="H23" s="44"/>
      <c r="I23" s="50"/>
      <c r="J23" s="44"/>
      <c r="K23" s="44"/>
      <c r="L23" s="44"/>
      <c r="M23" s="44"/>
      <c r="N23" s="44"/>
      <c r="O23" s="44"/>
      <c r="P23" s="45"/>
      <c r="Q23" s="46"/>
      <c r="R23" s="46"/>
      <c r="S23" s="46"/>
      <c r="T23" s="46"/>
      <c r="U23" s="47"/>
      <c r="V23" s="47"/>
      <c r="W23" s="47"/>
      <c r="X23" s="44"/>
      <c r="Y23" s="44"/>
    </row>
    <row r="24" spans="1:25" ht="12.75">
      <c r="A24" s="44"/>
      <c r="B24" s="44"/>
      <c r="C24" s="44"/>
      <c r="D24" s="44"/>
      <c r="E24" s="53"/>
      <c r="F24" s="44"/>
      <c r="G24" s="44"/>
      <c r="H24" s="44"/>
      <c r="I24" s="50"/>
      <c r="J24" s="44"/>
      <c r="K24" s="44"/>
      <c r="L24" s="44"/>
      <c r="M24" s="44"/>
      <c r="N24" s="44"/>
      <c r="O24" s="44"/>
      <c r="P24" s="45"/>
      <c r="Q24" s="46"/>
      <c r="R24" s="46"/>
      <c r="S24" s="46"/>
      <c r="T24" s="46"/>
      <c r="U24" s="47"/>
      <c r="V24" s="47"/>
      <c r="W24" s="47"/>
      <c r="X24" s="44"/>
      <c r="Y24" s="44"/>
    </row>
    <row r="25" spans="1:25" ht="12.75">
      <c r="A25" s="44"/>
      <c r="B25" s="44"/>
      <c r="C25" s="44"/>
      <c r="D25" s="44"/>
      <c r="E25" s="53"/>
      <c r="F25" s="44"/>
      <c r="G25" s="44"/>
      <c r="H25" s="44"/>
      <c r="I25" s="79"/>
      <c r="J25" s="44"/>
      <c r="K25" s="44"/>
      <c r="L25" s="44"/>
      <c r="M25" s="44"/>
      <c r="N25" s="44"/>
      <c r="O25" s="44"/>
      <c r="P25" s="45"/>
      <c r="Q25" s="46"/>
      <c r="R25" s="46"/>
      <c r="S25" s="46"/>
      <c r="T25" s="46"/>
      <c r="U25" s="47"/>
      <c r="V25" s="47"/>
      <c r="W25" s="47"/>
      <c r="X25" s="44"/>
      <c r="Y25" s="44"/>
    </row>
    <row r="26" spans="1:25" ht="12.75">
      <c r="A26" s="44"/>
      <c r="B26" s="44"/>
      <c r="C26" s="44"/>
      <c r="D26" s="44"/>
      <c r="E26" s="53"/>
      <c r="F26" s="44"/>
      <c r="G26" s="44"/>
      <c r="H26" s="44"/>
      <c r="I26" s="79"/>
      <c r="J26" s="44"/>
      <c r="K26" s="44"/>
      <c r="L26" s="44"/>
      <c r="M26" s="44"/>
      <c r="N26" s="44"/>
      <c r="O26" s="44"/>
      <c r="P26" s="45"/>
      <c r="Q26" s="46"/>
      <c r="R26" s="46"/>
      <c r="S26" s="46"/>
      <c r="T26" s="46"/>
      <c r="U26" s="47"/>
      <c r="V26" s="47"/>
      <c r="W26" s="47"/>
      <c r="X26" s="44"/>
      <c r="Y26" s="44"/>
    </row>
    <row r="27" spans="1:25" ht="12.75">
      <c r="A27" s="44"/>
      <c r="B27" s="44"/>
      <c r="C27" s="44"/>
      <c r="D27" s="44"/>
      <c r="E27" s="53"/>
      <c r="F27" s="44"/>
      <c r="G27" s="44"/>
      <c r="H27" s="44"/>
      <c r="I27" s="79"/>
      <c r="J27" s="44"/>
      <c r="K27" s="44"/>
      <c r="L27" s="44"/>
      <c r="M27" s="44"/>
      <c r="N27" s="44"/>
      <c r="O27" s="44"/>
      <c r="P27" s="45"/>
      <c r="Q27" s="46"/>
      <c r="R27" s="46"/>
      <c r="S27" s="46"/>
      <c r="T27" s="46"/>
      <c r="U27" s="47"/>
      <c r="V27" s="47"/>
      <c r="W27" s="47"/>
      <c r="X27" s="44"/>
      <c r="Y27" s="44"/>
    </row>
    <row r="28" spans="1:25" ht="12.75">
      <c r="A28" s="44"/>
      <c r="B28" s="44"/>
      <c r="C28" s="44"/>
      <c r="D28" s="44"/>
      <c r="E28" s="53"/>
      <c r="F28" s="44"/>
      <c r="G28" s="44"/>
      <c r="H28" s="44"/>
      <c r="I28" s="79"/>
      <c r="J28" s="44"/>
      <c r="K28" s="44"/>
      <c r="L28" s="44"/>
      <c r="M28" s="44"/>
      <c r="N28" s="44"/>
      <c r="O28" s="44"/>
      <c r="P28" s="45"/>
      <c r="Q28" s="46"/>
      <c r="R28" s="46"/>
      <c r="S28" s="46"/>
      <c r="T28" s="46"/>
      <c r="U28" s="47"/>
      <c r="V28" s="47"/>
      <c r="W28" s="47"/>
      <c r="X28" s="44"/>
      <c r="Y28" s="44"/>
    </row>
    <row r="29" spans="1:25" ht="12.75">
      <c r="A29" s="44"/>
      <c r="B29" s="44"/>
      <c r="C29" s="44"/>
      <c r="D29" s="44"/>
      <c r="E29" s="53"/>
      <c r="F29" s="44"/>
      <c r="G29" s="44"/>
      <c r="H29" s="44"/>
      <c r="I29" s="79"/>
      <c r="J29" s="44"/>
      <c r="K29" s="44"/>
      <c r="L29" s="44"/>
      <c r="M29" s="44"/>
      <c r="N29" s="44"/>
      <c r="O29" s="44"/>
      <c r="P29" s="45"/>
      <c r="Q29" s="46"/>
      <c r="R29" s="46"/>
      <c r="S29" s="46"/>
      <c r="T29" s="46"/>
      <c r="U29" s="47"/>
      <c r="V29" s="47"/>
      <c r="W29" s="47"/>
      <c r="X29" s="44"/>
      <c r="Y29" s="44"/>
    </row>
    <row r="30" spans="1:25" ht="12.75">
      <c r="A30" s="44"/>
      <c r="B30" s="44"/>
      <c r="C30" s="44"/>
      <c r="D30" s="44"/>
      <c r="E30" s="53"/>
      <c r="F30" s="44"/>
      <c r="G30" s="44"/>
      <c r="H30" s="44"/>
      <c r="I30" s="79"/>
      <c r="J30" s="44"/>
      <c r="K30" s="44"/>
      <c r="L30" s="44"/>
      <c r="M30" s="44"/>
      <c r="N30" s="44"/>
      <c r="O30" s="44"/>
      <c r="P30" s="45"/>
      <c r="Q30" s="46"/>
      <c r="R30" s="46"/>
      <c r="S30" s="46"/>
      <c r="T30" s="46"/>
      <c r="U30" s="47"/>
      <c r="V30" s="47"/>
      <c r="W30" s="47"/>
      <c r="X30" s="44"/>
      <c r="Y30" s="44"/>
    </row>
    <row r="31" spans="1:25" ht="12.75">
      <c r="A31" s="44"/>
      <c r="B31" s="44"/>
      <c r="C31" s="44"/>
      <c r="D31" s="44"/>
      <c r="E31" s="53"/>
      <c r="F31" s="44"/>
      <c r="G31" s="44"/>
      <c r="H31" s="44"/>
      <c r="I31" s="79"/>
      <c r="J31" s="44"/>
      <c r="K31" s="44"/>
      <c r="L31" s="44"/>
      <c r="M31" s="44"/>
      <c r="N31" s="44"/>
      <c r="O31" s="44"/>
      <c r="P31" s="45"/>
      <c r="Q31" s="46"/>
      <c r="R31" s="46"/>
      <c r="S31" s="46"/>
      <c r="T31" s="46"/>
      <c r="U31" s="47"/>
      <c r="V31" s="47"/>
      <c r="W31" s="47"/>
      <c r="X31" s="44"/>
      <c r="Y31" s="44"/>
    </row>
    <row r="32" spans="1:25" ht="12.75">
      <c r="A32" s="44"/>
      <c r="B32" s="44"/>
      <c r="C32" s="44"/>
      <c r="D32" s="44"/>
      <c r="E32" s="53"/>
      <c r="F32" s="44"/>
      <c r="G32" s="44"/>
      <c r="H32" s="44"/>
      <c r="I32" s="79"/>
      <c r="J32" s="44"/>
      <c r="K32" s="44"/>
      <c r="L32" s="44"/>
      <c r="M32" s="44"/>
      <c r="N32" s="44"/>
      <c r="O32" s="44"/>
      <c r="P32" s="45"/>
      <c r="Q32" s="46"/>
      <c r="R32" s="46"/>
      <c r="S32" s="46"/>
      <c r="T32" s="46"/>
      <c r="U32" s="47"/>
      <c r="V32" s="47"/>
      <c r="W32" s="47"/>
      <c r="X32" s="44"/>
      <c r="Y32" s="44"/>
    </row>
    <row r="33" spans="1:25" ht="12.75">
      <c r="A33" s="44"/>
      <c r="B33" s="44"/>
      <c r="C33" s="44"/>
      <c r="D33" s="44"/>
      <c r="E33" s="53"/>
      <c r="F33" s="44"/>
      <c r="G33" s="44"/>
      <c r="H33" s="44"/>
      <c r="I33" s="79"/>
      <c r="J33" s="44"/>
      <c r="K33" s="44"/>
      <c r="L33" s="44"/>
      <c r="M33" s="44"/>
      <c r="N33" s="44"/>
      <c r="O33" s="44"/>
      <c r="P33" s="45"/>
      <c r="Q33" s="46"/>
      <c r="R33" s="46"/>
      <c r="S33" s="46"/>
      <c r="T33" s="46"/>
      <c r="U33" s="47"/>
      <c r="V33" s="47"/>
      <c r="W33" s="47"/>
      <c r="X33" s="44"/>
      <c r="Y33" s="44"/>
    </row>
    <row r="34" spans="1:25" ht="12.75">
      <c r="A34" s="44"/>
      <c r="B34" s="44"/>
      <c r="C34" s="44"/>
      <c r="D34" s="44"/>
      <c r="E34" s="53"/>
      <c r="F34" s="44"/>
      <c r="G34" s="44"/>
      <c r="H34" s="44"/>
      <c r="I34" s="79"/>
      <c r="J34" s="44"/>
      <c r="K34" s="44"/>
      <c r="L34" s="44"/>
      <c r="M34" s="44"/>
      <c r="N34" s="44"/>
      <c r="O34" s="44"/>
      <c r="P34" s="45"/>
      <c r="Q34" s="46"/>
      <c r="R34" s="46"/>
      <c r="S34" s="46"/>
      <c r="T34" s="46"/>
      <c r="U34" s="47"/>
      <c r="V34" s="47"/>
      <c r="W34" s="47"/>
      <c r="X34" s="44"/>
      <c r="Y34" s="44"/>
    </row>
    <row r="35" spans="1:25" ht="12.75">
      <c r="A35" s="44"/>
      <c r="B35" s="44"/>
      <c r="C35" s="44"/>
      <c r="D35" s="44"/>
      <c r="E35" s="53"/>
      <c r="F35" s="44"/>
      <c r="G35" s="44"/>
      <c r="H35" s="44"/>
      <c r="I35" s="44"/>
      <c r="J35" s="44"/>
      <c r="K35" s="44"/>
      <c r="L35" s="44"/>
      <c r="M35" s="44"/>
      <c r="N35" s="44"/>
      <c r="O35" s="44"/>
      <c r="P35" s="45"/>
      <c r="Q35" s="46"/>
      <c r="R35" s="46"/>
      <c r="S35" s="46"/>
      <c r="T35" s="46"/>
      <c r="U35" s="47"/>
      <c r="V35" s="47"/>
      <c r="W35" s="47"/>
      <c r="X35" s="44"/>
      <c r="Y35" s="44"/>
    </row>
    <row r="36" spans="1:25" ht="12.75">
      <c r="A36" s="44"/>
      <c r="B36" s="44"/>
      <c r="C36" s="44"/>
      <c r="D36" s="44"/>
      <c r="E36" s="53"/>
      <c r="F36" s="44"/>
      <c r="G36" s="44"/>
      <c r="H36" s="44"/>
      <c r="I36" s="44"/>
      <c r="J36" s="44"/>
      <c r="K36" s="44"/>
      <c r="L36" s="44"/>
      <c r="M36" s="44"/>
      <c r="N36" s="44"/>
      <c r="O36" s="44"/>
      <c r="P36" s="45"/>
      <c r="Q36" s="46"/>
      <c r="R36" s="46"/>
      <c r="S36" s="46"/>
      <c r="T36" s="46"/>
      <c r="U36" s="47"/>
      <c r="V36" s="47"/>
      <c r="W36" s="47"/>
      <c r="X36" s="44"/>
      <c r="Y36" s="44"/>
    </row>
    <row r="37" spans="1:25" ht="12.75">
      <c r="A37" s="44"/>
      <c r="B37" s="44"/>
      <c r="C37" s="44"/>
      <c r="D37" s="44"/>
      <c r="E37" s="53"/>
      <c r="F37" s="44"/>
      <c r="G37" s="44"/>
      <c r="H37" s="44"/>
      <c r="I37" s="44"/>
      <c r="J37" s="44"/>
      <c r="K37" s="44"/>
      <c r="L37" s="44"/>
      <c r="M37" s="44"/>
      <c r="N37" s="44"/>
      <c r="O37" s="44"/>
      <c r="P37" s="45"/>
      <c r="Q37" s="46"/>
      <c r="R37" s="46"/>
      <c r="S37" s="46"/>
      <c r="T37" s="46"/>
      <c r="U37" s="47"/>
      <c r="V37" s="47"/>
      <c r="W37" s="47"/>
      <c r="X37" s="44"/>
      <c r="Y37" s="44"/>
    </row>
    <row r="38" spans="1:25" ht="12.75">
      <c r="A38" s="44"/>
      <c r="B38" s="44"/>
      <c r="C38" s="44"/>
      <c r="D38" s="44"/>
      <c r="E38" s="53"/>
      <c r="F38" s="44"/>
      <c r="G38" s="44"/>
      <c r="H38" s="44"/>
      <c r="I38" s="44"/>
      <c r="J38" s="44"/>
      <c r="K38" s="44"/>
      <c r="L38" s="44"/>
      <c r="M38" s="44"/>
      <c r="N38" s="44"/>
      <c r="O38" s="44"/>
      <c r="P38" s="45"/>
      <c r="Q38" s="46"/>
      <c r="R38" s="46"/>
      <c r="S38" s="46"/>
      <c r="T38" s="46"/>
      <c r="U38" s="47"/>
      <c r="V38" s="47"/>
      <c r="W38" s="47"/>
      <c r="X38" s="44"/>
      <c r="Y38" s="44"/>
    </row>
    <row r="39" spans="1:25" ht="12.75">
      <c r="A39" s="44"/>
      <c r="B39" s="44"/>
      <c r="C39" s="44"/>
      <c r="D39" s="44"/>
      <c r="E39" s="53"/>
      <c r="F39" s="44"/>
      <c r="G39" s="44"/>
      <c r="H39" s="44"/>
      <c r="I39" s="44"/>
      <c r="J39" s="44"/>
      <c r="K39" s="44"/>
      <c r="L39" s="44"/>
      <c r="M39" s="44"/>
      <c r="N39" s="44"/>
      <c r="O39" s="44"/>
      <c r="P39" s="45"/>
      <c r="Q39" s="46"/>
      <c r="R39" s="46"/>
      <c r="S39" s="46"/>
      <c r="T39" s="46"/>
      <c r="U39" s="47"/>
      <c r="V39" s="47"/>
      <c r="W39" s="47"/>
      <c r="X39" s="44"/>
      <c r="Y39" s="44"/>
    </row>
    <row r="40" spans="1:25" ht="12.75">
      <c r="A40" s="44"/>
      <c r="B40" s="44"/>
      <c r="C40" s="44"/>
      <c r="D40" s="44"/>
      <c r="E40" s="53"/>
      <c r="F40" s="44"/>
      <c r="G40" s="44"/>
      <c r="H40" s="44"/>
      <c r="I40" s="44"/>
      <c r="J40" s="44"/>
      <c r="K40" s="44"/>
      <c r="L40" s="44"/>
      <c r="M40" s="44"/>
      <c r="N40" s="44"/>
      <c r="O40" s="44"/>
      <c r="P40" s="45"/>
      <c r="Q40" s="46"/>
      <c r="R40" s="46"/>
      <c r="S40" s="46"/>
      <c r="T40" s="46"/>
      <c r="U40" s="47"/>
      <c r="V40" s="47"/>
      <c r="W40" s="47"/>
      <c r="X40" s="44"/>
      <c r="Y40" s="44"/>
    </row>
    <row r="41" spans="1:25" ht="12.75">
      <c r="A41" s="44"/>
      <c r="B41" s="44"/>
      <c r="C41" s="44"/>
      <c r="D41" s="44"/>
      <c r="E41" s="53"/>
      <c r="F41" s="44"/>
      <c r="G41" s="44"/>
      <c r="H41" s="44"/>
      <c r="I41" s="44"/>
      <c r="J41" s="44"/>
      <c r="K41" s="44"/>
      <c r="L41" s="44"/>
      <c r="M41" s="44"/>
      <c r="N41" s="44"/>
      <c r="O41" s="44"/>
      <c r="P41" s="45"/>
      <c r="Q41" s="46"/>
      <c r="R41" s="46"/>
      <c r="S41" s="46"/>
      <c r="T41" s="46"/>
      <c r="U41" s="47"/>
      <c r="V41" s="47"/>
      <c r="W41" s="47"/>
      <c r="X41" s="44"/>
      <c r="Y41" s="44"/>
    </row>
    <row r="42" spans="1:25" ht="12.75">
      <c r="A42" s="44"/>
      <c r="B42" s="44"/>
      <c r="C42" s="44"/>
      <c r="D42" s="44"/>
      <c r="E42" s="53"/>
      <c r="F42" s="44"/>
      <c r="G42" s="44"/>
      <c r="H42" s="44"/>
      <c r="I42" s="44"/>
      <c r="J42" s="44"/>
      <c r="K42" s="44"/>
      <c r="L42" s="44"/>
      <c r="M42" s="44"/>
      <c r="N42" s="44"/>
      <c r="O42" s="44"/>
      <c r="P42" s="45"/>
      <c r="Q42" s="46"/>
      <c r="R42" s="46"/>
      <c r="S42" s="46"/>
      <c r="T42" s="46"/>
      <c r="U42" s="47"/>
      <c r="V42" s="47"/>
      <c r="W42" s="47"/>
      <c r="X42" s="44"/>
      <c r="Y42" s="44"/>
    </row>
    <row r="43" spans="1:25" ht="12.75">
      <c r="A43" s="44"/>
      <c r="B43" s="44"/>
      <c r="C43" s="44"/>
      <c r="D43" s="44"/>
      <c r="E43" s="53"/>
      <c r="F43" s="44"/>
      <c r="G43" s="44"/>
      <c r="H43" s="44"/>
      <c r="I43" s="44"/>
      <c r="J43" s="44"/>
      <c r="K43" s="44"/>
      <c r="L43" s="44"/>
      <c r="M43" s="44"/>
      <c r="N43" s="44"/>
      <c r="O43" s="44"/>
      <c r="P43" s="45"/>
      <c r="Q43" s="46"/>
      <c r="R43" s="46"/>
      <c r="S43" s="46"/>
      <c r="T43" s="46"/>
      <c r="U43" s="47"/>
      <c r="V43" s="47"/>
      <c r="W43" s="47"/>
      <c r="X43" s="44"/>
      <c r="Y43" s="44"/>
    </row>
    <row r="44" spans="1:25" ht="12.75">
      <c r="A44" s="44"/>
      <c r="B44" s="44"/>
      <c r="C44" s="44"/>
      <c r="D44" s="44"/>
      <c r="E44" s="53"/>
      <c r="F44" s="44"/>
      <c r="G44" s="44"/>
      <c r="H44" s="44"/>
      <c r="I44" s="44"/>
      <c r="J44" s="44"/>
      <c r="K44" s="44"/>
      <c r="L44" s="44"/>
      <c r="M44" s="44"/>
      <c r="N44" s="44"/>
      <c r="O44" s="44"/>
      <c r="P44" s="45"/>
      <c r="Q44" s="46"/>
      <c r="R44" s="46"/>
      <c r="S44" s="46"/>
      <c r="T44" s="46"/>
      <c r="U44" s="47"/>
      <c r="V44" s="47"/>
      <c r="W44" s="47"/>
      <c r="X44" s="44"/>
      <c r="Y44" s="44"/>
    </row>
    <row r="45" spans="1:25" ht="12.75">
      <c r="A45" s="44"/>
      <c r="B45" s="44"/>
      <c r="C45" s="44"/>
      <c r="D45" s="44"/>
      <c r="E45" s="53"/>
      <c r="F45" s="44"/>
      <c r="G45" s="44"/>
      <c r="H45" s="44"/>
      <c r="I45" s="44"/>
      <c r="J45" s="44"/>
      <c r="K45" s="44"/>
      <c r="L45" s="44"/>
      <c r="M45" s="44"/>
      <c r="N45" s="44"/>
      <c r="O45" s="44"/>
      <c r="P45" s="45"/>
      <c r="Q45" s="46"/>
      <c r="R45" s="46"/>
      <c r="S45" s="46"/>
      <c r="T45" s="46"/>
      <c r="U45" s="47"/>
      <c r="V45" s="47"/>
      <c r="W45" s="47"/>
      <c r="X45" s="44"/>
      <c r="Y45" s="44"/>
    </row>
    <row r="46" spans="1:25" ht="12.75">
      <c r="A46" s="44"/>
      <c r="B46" s="44"/>
      <c r="C46" s="44"/>
      <c r="D46" s="44"/>
      <c r="E46" s="53"/>
      <c r="F46" s="44"/>
      <c r="G46" s="44"/>
      <c r="H46" s="44"/>
      <c r="I46" s="44"/>
      <c r="J46" s="44"/>
      <c r="K46" s="44"/>
      <c r="L46" s="44"/>
      <c r="M46" s="44"/>
      <c r="N46" s="44"/>
      <c r="O46" s="44"/>
      <c r="P46" s="45"/>
      <c r="Q46" s="46"/>
      <c r="R46" s="46"/>
      <c r="S46" s="46"/>
      <c r="T46" s="46"/>
      <c r="U46" s="47"/>
      <c r="V46" s="47"/>
      <c r="W46" s="47"/>
      <c r="X46" s="44"/>
      <c r="Y46" s="44"/>
    </row>
    <row r="47" spans="1:25" ht="12.75">
      <c r="A47" s="44"/>
      <c r="B47" s="44"/>
      <c r="C47" s="44"/>
      <c r="D47" s="44"/>
      <c r="E47" s="53"/>
      <c r="F47" s="44"/>
      <c r="G47" s="44"/>
      <c r="H47" s="44"/>
      <c r="I47" s="44"/>
      <c r="J47" s="44"/>
      <c r="K47" s="44"/>
      <c r="L47" s="44"/>
      <c r="M47" s="44"/>
      <c r="N47" s="44"/>
      <c r="O47" s="44"/>
      <c r="P47" s="45"/>
      <c r="Q47" s="46"/>
      <c r="R47" s="46"/>
      <c r="S47" s="46"/>
      <c r="T47" s="46"/>
      <c r="U47" s="47"/>
      <c r="V47" s="47"/>
      <c r="W47" s="47"/>
      <c r="X47" s="44"/>
      <c r="Y47" s="44"/>
    </row>
    <row r="48" spans="1:25" ht="12.75">
      <c r="A48" s="44"/>
      <c r="B48" s="44"/>
      <c r="C48" s="44"/>
      <c r="D48" s="44"/>
      <c r="E48" s="53"/>
      <c r="F48" s="44"/>
      <c r="G48" s="44"/>
      <c r="H48" s="44"/>
      <c r="I48" s="44"/>
      <c r="J48" s="44"/>
      <c r="K48" s="44"/>
      <c r="L48" s="44"/>
      <c r="M48" s="44"/>
      <c r="N48" s="44"/>
      <c r="O48" s="44"/>
      <c r="P48" s="45"/>
      <c r="Q48" s="46"/>
      <c r="R48" s="46"/>
      <c r="S48" s="46"/>
      <c r="T48" s="46"/>
      <c r="U48" s="47"/>
      <c r="V48" s="47"/>
      <c r="W48" s="47"/>
      <c r="X48" s="44"/>
      <c r="Y48" s="44"/>
    </row>
    <row r="49" spans="1:25" ht="12.75">
      <c r="A49" s="44"/>
      <c r="B49" s="44"/>
      <c r="C49" s="44"/>
      <c r="D49" s="44"/>
      <c r="E49" s="53"/>
      <c r="F49" s="44"/>
      <c r="G49" s="44"/>
      <c r="H49" s="44"/>
      <c r="I49" s="44"/>
      <c r="J49" s="44"/>
      <c r="K49" s="44"/>
      <c r="L49" s="44"/>
      <c r="M49" s="44"/>
      <c r="N49" s="44"/>
      <c r="O49" s="44"/>
      <c r="P49" s="45"/>
      <c r="Q49" s="46"/>
      <c r="R49" s="46"/>
      <c r="S49" s="46"/>
      <c r="T49" s="46"/>
      <c r="U49" s="47"/>
      <c r="V49" s="47"/>
      <c r="W49" s="47"/>
      <c r="X49" s="44"/>
      <c r="Y49" s="44"/>
    </row>
    <row r="50" spans="1:25" ht="12.75">
      <c r="A50" s="44"/>
      <c r="B50" s="44"/>
      <c r="C50" s="44"/>
      <c r="D50" s="44"/>
      <c r="E50" s="53"/>
      <c r="F50" s="44"/>
      <c r="G50" s="44"/>
      <c r="H50" s="44"/>
      <c r="I50" s="44"/>
      <c r="J50" s="44"/>
      <c r="K50" s="44"/>
      <c r="L50" s="44"/>
      <c r="M50" s="44"/>
      <c r="N50" s="44"/>
      <c r="O50" s="44"/>
      <c r="P50" s="45"/>
      <c r="Q50" s="46"/>
      <c r="R50" s="46"/>
      <c r="S50" s="46"/>
      <c r="T50" s="46"/>
      <c r="U50" s="47"/>
      <c r="V50" s="47"/>
      <c r="W50" s="47"/>
      <c r="X50" s="44"/>
      <c r="Y50" s="44"/>
    </row>
  </sheetData>
  <sheetProtection password="EF8E" sheet="1" selectLockedCells="1"/>
  <mergeCells count="9">
    <mergeCell ref="A1:K1"/>
    <mergeCell ref="A3:D3"/>
    <mergeCell ref="K10:O10"/>
    <mergeCell ref="B10:C11"/>
    <mergeCell ref="D10:E10"/>
    <mergeCell ref="F10:F11"/>
    <mergeCell ref="G10:G11"/>
    <mergeCell ref="D4:G4"/>
    <mergeCell ref="D5:G5"/>
  </mergeCells>
  <printOptions horizontalCentered="1"/>
  <pageMargins left="0.75" right="0.75" top="0.31496062992125984" bottom="1" header="0" footer="0"/>
  <pageSetup fitToHeight="1" fitToWidth="1" horizontalDpi="600" verticalDpi="600" orientation="landscape"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Clima Organizacional</dc:title>
  <dc:subject/>
  <dc:creator>Rogelio Sergio García Rivera</dc:creator>
  <cp:keywords/>
  <dc:description/>
  <cp:lastModifiedBy>Yina Morales</cp:lastModifiedBy>
  <cp:lastPrinted>2009-07-14T22:44:45Z</cp:lastPrinted>
  <dcterms:created xsi:type="dcterms:W3CDTF">2002-09-05T03:24:15Z</dcterms:created>
  <dcterms:modified xsi:type="dcterms:W3CDTF">2020-08-20T20:36:55Z</dcterms:modified>
  <cp:category/>
  <cp:version/>
  <cp:contentType/>
  <cp:contentStatus/>
</cp:coreProperties>
</file>