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R-FP02\Compart\IDH\INDH 2017\INDH Completo Marzo 2017\Indicadores en Excel\"/>
    </mc:Choice>
  </mc:AlternateContent>
  <bookViews>
    <workbookView xWindow="120" yWindow="45" windowWidth="17490" windowHeight="7995"/>
  </bookViews>
  <sheets>
    <sheet name="Introduccion" sheetId="23" r:id="rId1"/>
    <sheet name="ODS 1" sheetId="17" r:id="rId2"/>
    <sheet name="ODS 2" sheetId="15" r:id="rId3"/>
    <sheet name="ODS 3" sheetId="14" r:id="rId4"/>
    <sheet name="ODS 4" sheetId="18" r:id="rId5"/>
    <sheet name="ODS 5" sheetId="13" r:id="rId6"/>
    <sheet name="ODS 6" sheetId="12" r:id="rId7"/>
    <sheet name="ODS 7" sheetId="11" r:id="rId8"/>
    <sheet name="ODS 8" sheetId="19" r:id="rId9"/>
    <sheet name="ODS 9" sheetId="10" r:id="rId10"/>
    <sheet name="ODS 10" sheetId="20" r:id="rId11"/>
    <sheet name="ODS 11" sheetId="9" r:id="rId12"/>
    <sheet name="ODS 12" sheetId="21" r:id="rId13"/>
    <sheet name="ODS 13 " sheetId="16" r:id="rId14"/>
    <sheet name="ODS 14" sheetId="8" r:id="rId15"/>
    <sheet name="ODS 15" sheetId="22" r:id="rId16"/>
    <sheet name="ODS 16" sheetId="7" r:id="rId17"/>
  </sheets>
  <calcPr calcId="152511"/>
</workbook>
</file>

<file path=xl/calcChain.xml><?xml version="1.0" encoding="utf-8"?>
<calcChain xmlns="http://schemas.openxmlformats.org/spreadsheetml/2006/main">
  <c r="G19" i="7" l="1"/>
  <c r="G9" i="13" l="1"/>
  <c r="G38" i="17" l="1"/>
  <c r="G30" i="17"/>
  <c r="G29" i="17"/>
  <c r="G25" i="17"/>
</calcChain>
</file>

<file path=xl/comments1.xml><?xml version="1.0" encoding="utf-8"?>
<comments xmlns="http://schemas.openxmlformats.org/spreadsheetml/2006/main">
  <authors>
    <author>Usuario</author>
  </authors>
  <commentList>
    <comment ref="F27" authorId="0" shapeId="0">
      <text>
        <r>
          <rPr>
            <b/>
            <sz val="8"/>
            <color indexed="81"/>
            <rFont val="Tahoma"/>
            <family val="2"/>
          </rPr>
          <t>Usuario:</t>
        </r>
        <r>
          <rPr>
            <sz val="8"/>
            <color indexed="81"/>
            <rFont val="Tahoma"/>
            <family val="2"/>
          </rPr>
          <t xml:space="preserve">
Confirmamos con el documento METADATA que se trata del consumo de tabaco. 
</t>
        </r>
      </text>
    </comment>
    <comment ref="F30" authorId="0" shapeId="0">
      <text>
        <r>
          <rPr>
            <b/>
            <sz val="8"/>
            <color indexed="81"/>
            <rFont val="Tahoma"/>
            <family val="2"/>
          </rPr>
          <t>Usuario:</t>
        </r>
        <r>
          <rPr>
            <sz val="8"/>
            <color indexed="81"/>
            <rFont val="Tahoma"/>
            <family val="2"/>
          </rPr>
          <t xml:space="preserve">
Ver nombre del indicador</t>
        </r>
      </text>
    </comment>
  </commentList>
</comments>
</file>

<file path=xl/comments2.xml><?xml version="1.0" encoding="utf-8"?>
<comments xmlns="http://schemas.openxmlformats.org/spreadsheetml/2006/main">
  <authors>
    <author>Juan Martin Bustos</author>
  </authors>
  <commentList>
    <comment ref="B10" authorId="0" shapeId="0">
      <text>
        <r>
          <rPr>
            <b/>
            <sz val="9"/>
            <color indexed="81"/>
            <rFont val="Tahoma"/>
            <family val="2"/>
          </rPr>
          <t>Juan Martin Bustos:</t>
        </r>
        <r>
          <rPr>
            <sz val="9"/>
            <color indexed="81"/>
            <rFont val="Tahoma"/>
            <family val="2"/>
          </rPr>
          <t xml:space="preserve">
Coments GB-MC
dudan si primero mics y los otrosdosque si del censo
</t>
        </r>
      </text>
    </comment>
  </commentList>
</comments>
</file>

<file path=xl/sharedStrings.xml><?xml version="1.0" encoding="utf-8"?>
<sst xmlns="http://schemas.openxmlformats.org/spreadsheetml/2006/main" count="2509" uniqueCount="1705">
  <si>
    <t>Valor</t>
  </si>
  <si>
    <t>Año (ref)</t>
  </si>
  <si>
    <t>Comentarios</t>
  </si>
  <si>
    <t>Fuente (extracción del dato)</t>
  </si>
  <si>
    <t>Fuente (origen)</t>
  </si>
  <si>
    <t>Proportion of population with access to electricity</t>
  </si>
  <si>
    <t xml:space="preserve">Descripción </t>
  </si>
  <si>
    <t>2.1.1</t>
  </si>
  <si>
    <t>2.1</t>
  </si>
  <si>
    <t>By 2030, end hunger and ensure access by all people, in particular the poor and people in vulnerable situations, including infants, to safe, nutritious and sufficient food all year round</t>
  </si>
  <si>
    <t>Prevalence of undernourishment</t>
  </si>
  <si>
    <t>3.1</t>
  </si>
  <si>
    <t>3.1.1</t>
  </si>
  <si>
    <t>Maternal mortality ratio</t>
  </si>
  <si>
    <t>http://deis.msal.gov.ar/wp-content/uploads/2016/01/indiba2015.pdf</t>
  </si>
  <si>
    <t>DEIS - Ministerio de Salud de la Nación</t>
  </si>
  <si>
    <t>3.1.2</t>
  </si>
  <si>
    <t>Proportion of births attended by skilled health personnel</t>
  </si>
  <si>
    <t>Por provincias</t>
  </si>
  <si>
    <t>Under-five mortality rate</t>
  </si>
  <si>
    <t>3.2.1</t>
  </si>
  <si>
    <t>3.2</t>
  </si>
  <si>
    <t>3.2.2</t>
  </si>
  <si>
    <t>Neonatal mortality rate</t>
  </si>
  <si>
    <t>Number of new HIV infections per 1,000 uninfected population, by sex, age and key populations</t>
  </si>
  <si>
    <t>3.3.1</t>
  </si>
  <si>
    <t>http://deis.msal.gov.ar/wp-content/uploads/2016/01/Serie5Nro58.pdf</t>
  </si>
  <si>
    <t>3.3.2</t>
  </si>
  <si>
    <t>Tuberculosis incidence per 1,000
population</t>
  </si>
  <si>
    <t>Malaria incidence per 1,000 population</t>
  </si>
  <si>
    <t>3.3.3</t>
  </si>
  <si>
    <t>http://www.who.int/malaria/publications/world_malaria_report_2014/wmr-2014-profiles.pdf?ua=1</t>
  </si>
  <si>
    <t>Hepatitis B incidence per 100,000 population</t>
  </si>
  <si>
    <t>3.3.4</t>
  </si>
  <si>
    <t>3.3.5</t>
  </si>
  <si>
    <t>Number of people requiring interventions against neglected tropical diseases</t>
  </si>
  <si>
    <t>http://www.who.int/gho/neglected_diseases/en/</t>
  </si>
  <si>
    <t>3.3</t>
  </si>
  <si>
    <t>3.4</t>
  </si>
  <si>
    <t>3.4.1</t>
  </si>
  <si>
    <t>Mortality rate attributed to cardiovascular disease, cancer, diabetes or chronic respiratory disease</t>
  </si>
  <si>
    <t>3.4.2</t>
  </si>
  <si>
    <t>Suicide mortality rate</t>
  </si>
  <si>
    <t>3.5</t>
  </si>
  <si>
    <t>3.5.1</t>
  </si>
  <si>
    <t>Coverage of treatment interventions (pharmacological, psychosocial and rehabilitation and aftercare services) for substance use disorders</t>
  </si>
  <si>
    <t>Harmful use of alcohol, defined according to the national context as alcohol per capita consumption (aged 15 years and older) within a calendar year in litres of pure alcohol</t>
  </si>
  <si>
    <t>http://www.msal.gob.ar/images/stories/publicaciones/pdf/11.09.2014-tercer-encuentro-nacional-factores-riesgo.pdf</t>
  </si>
  <si>
    <t>Encuesta Nacional de Factores de riesgo 2013 - MS - PE</t>
  </si>
  <si>
    <t>3.6</t>
  </si>
  <si>
    <t>3.6.1</t>
  </si>
  <si>
    <t>Death rate due to road traffic</t>
  </si>
  <si>
    <t>injuries</t>
  </si>
  <si>
    <t>file:///C:/Users/User/Downloads/9789241564564_eng.pdf</t>
  </si>
  <si>
    <t>Agencia Nacional de Seguridad Vial  - Dirección Nacional de Vialidad - Observatorio de tránsito</t>
  </si>
  <si>
    <t>WHO</t>
  </si>
  <si>
    <t>http://observatoriovial.seguridadvial.gov.ar/informes-estadisticos.php?sel=1</t>
  </si>
  <si>
    <t>En WHO - Documento del Global status report on alcohol and health 2014 http://www.who.int/substance_abuse/publications/global_alcohol_report/msb_gsr_2014_2.pdf?ua=1 - NO INCLUYE ARGENTINA</t>
  </si>
  <si>
    <t>3.7.1</t>
  </si>
  <si>
    <t>Proportion of women of reproductive age (aged 15-49 years) who have their need for family planning satisfied with modern methods</t>
  </si>
  <si>
    <t>Encuesta Nacional sobre Salud Sexual y Reproductiva 2013  - INDEC</t>
  </si>
  <si>
    <t>http://www.indec.mecon.ar/ftp/cuadros/sociedad/enssyr_2013.pdf</t>
  </si>
  <si>
    <t>3.7.2</t>
  </si>
  <si>
    <t>Adolescent birth rate (aged 10-14 years; aged 15-19 years) per 1,000 women in that age group - Total</t>
  </si>
  <si>
    <t>15 a 19</t>
  </si>
  <si>
    <t>10 a 14</t>
  </si>
  <si>
    <t>http://deis.msal.gov.ar/wp-content/uploads/2016/01/Boletin149.pdf</t>
  </si>
  <si>
    <t>Por provincia</t>
  </si>
  <si>
    <t>¿?</t>
  </si>
  <si>
    <t xml:space="preserve">Cuadro 23 / 25 </t>
  </si>
  <si>
    <t>http://www.msal.gob.ar/index.php/home/boletin-integrado-de-vigilancia</t>
  </si>
  <si>
    <t>Boletín integrado de vigilancia  mayo 2016</t>
  </si>
  <si>
    <t>profile_arg_en Malaria</t>
  </si>
  <si>
    <t>si</t>
  </si>
  <si>
    <t>Coverage of essential health services (defined as the average coverage of essential services based on tracer interventions that include reproductive, maternal, newborn and child health,infectious diseases, non-communicable diseases and service capacity and access, among the general and the most disadvantaged population)</t>
  </si>
  <si>
    <t>3.8.1</t>
  </si>
  <si>
    <t>Censo Nacional de Población y Vivienda - 2010</t>
  </si>
  <si>
    <t>Number of people covered by health insurance or a public health system per 1,000 population</t>
  </si>
  <si>
    <t>3.8.2</t>
  </si>
  <si>
    <t>Mortality rate attributed to household and ambient air pollution</t>
  </si>
  <si>
    <t>3.9.1</t>
  </si>
  <si>
    <t>http://www.who.int/mediacentre/news/releases/2014/air-pollution/en/</t>
  </si>
  <si>
    <t>Estimada WHO a partir de causas de muerte - DEIS - Ministerio de Salud de la Nación</t>
  </si>
  <si>
    <t>http://apps.who.int/gho/data/view.main.SDG39v?lang=en</t>
  </si>
  <si>
    <t>3.9.2</t>
  </si>
  <si>
    <t>Mortality rate attributed to unsafe hygiene (exposure to unsafe Water,water, unsafe sanitation and lack of Sanitation and Hygiene for All (WASH) services)</t>
  </si>
  <si>
    <t>3.9.3</t>
  </si>
  <si>
    <t>Mortality rate attributed to unintentional poisoning</t>
  </si>
  <si>
    <t>http://www.who.int/healthinfo/global_burden_disease/GlobalCOD_method_2000_2012.pdf?ua=1</t>
  </si>
  <si>
    <t>http://apps.who.int/gho/data/view.main.SDGPOISON393v</t>
  </si>
  <si>
    <t>http://apps.who.int/gho/data/view.main.SDGWSHBOD392v</t>
  </si>
  <si>
    <t>Age-standardized prevalence of current tobacco use among persons aged 15 years and older</t>
  </si>
  <si>
    <t>3.a.1</t>
  </si>
  <si>
    <t>Proportion of the population with access to affordable medicines and vaccines on a sustainable basis</t>
  </si>
  <si>
    <t>3.b.1</t>
  </si>
  <si>
    <t>http://mdgs.un.org/unsd/mi/wiki/8-13-Proportion-of-population-with-access-to-affordable-essential-drugs-on-a-sustainable-basis.ashx</t>
  </si>
  <si>
    <t>Total net official development assistance to medical research and basic health sectors</t>
  </si>
  <si>
    <t>3.b.2</t>
  </si>
  <si>
    <t>http://www.unaids.org/sites/default/files/media_asset/UNAIDS_methodology_HIVestimates_en.pdf</t>
  </si>
  <si>
    <t>http://www.mincyt.gob.ar/adjuntos/archivos/000/044/0000044092.pdf</t>
  </si>
  <si>
    <t>Health worker density and distribution</t>
  </si>
  <si>
    <t>3.c.1</t>
  </si>
  <si>
    <t>https://sisa.msal.gov.ar/sisa/#sisa</t>
  </si>
  <si>
    <t>http://www.msal.gob.ar/index.php/home/matriculaciones ¿Censo?</t>
  </si>
  <si>
    <t>3.d.1</t>
  </si>
  <si>
    <t>International Health Regulations (IHR) capacity and health emergency preparedness</t>
  </si>
  <si>
    <t>http://faostat3.fao.org/browse/D/FS/S</t>
  </si>
  <si>
    <t>http://www.msal.gob.ar/images/stories/bes/graficos/0000000259cnt-a10-alimentos-consumidos-en-argentina.pdf</t>
  </si>
  <si>
    <t>2.1.2</t>
  </si>
  <si>
    <t>http://www.fao.org/3/a-as583e.pdf</t>
  </si>
  <si>
    <t>Prevalence of moderate or severe food insecurity in the population, based on the Food Insecurity Experience Scale (FIES)</t>
  </si>
  <si>
    <t>http://indicators.ens-dictionary.info/indicator:02-1-2</t>
  </si>
  <si>
    <t>2.2.1</t>
  </si>
  <si>
    <t>&lt;5.0</t>
  </si>
  <si>
    <t>FAO</t>
  </si>
  <si>
    <t>Prevalence of stunting (height for age &lt;-2 standard deviation from the median of the World Health Organization (WHO) Child Growth Standards) among children under 5 years of age</t>
  </si>
  <si>
    <t>2.2.2</t>
  </si>
  <si>
    <t>Prevalence of malnutrition (weight for height &gt;+2 or &lt;-2 standard deviation from the median of the WHO Child Growth Standards) among children under 5 years of age, by type (wasting and overweight) - total</t>
  </si>
  <si>
    <t>2004-2005</t>
  </si>
  <si>
    <t>Bajo peso</t>
  </si>
  <si>
    <t>Sobrepeso</t>
  </si>
  <si>
    <t>Volume of production per labour unit by classes of farming/pastoral/forestry enterprise size</t>
  </si>
  <si>
    <t>2.3.2</t>
  </si>
  <si>
    <t>Average income of small-scale food producers, by sex and indigenous status</t>
  </si>
  <si>
    <t>2.3.1</t>
  </si>
  <si>
    <t>http://www.indec.gov.ar/agropecuario/cna_defini2.asp</t>
  </si>
  <si>
    <t>Proportion of agricultural area under productive and sustainable agriculture</t>
  </si>
  <si>
    <t>2.4.1</t>
  </si>
  <si>
    <t>2.5.1</t>
  </si>
  <si>
    <t>Number of plant and animal genetic resources for food and agriculture secured in either medium or long-term conservation facilities</t>
  </si>
  <si>
    <t>http://www.fao.org/AG/AGAInfo/programmes/en/genetics/national_report.html -</t>
  </si>
  <si>
    <t>2.5.2</t>
  </si>
  <si>
    <t>Proportion of local breeds classified as being at risk, not-at-risk or at unknown level of risk of extinction</t>
  </si>
  <si>
    <t>http://www.fao.org/docrep/meeting/028/mg538s.pdf</t>
  </si>
  <si>
    <t>http://www.fao.org/nr/cgrfa/cgrfa-meetings/cgrfa-comm/fourteenth-reg/en/#c160710</t>
  </si>
  <si>
    <t>The agriculture orientation index for government expenditures</t>
  </si>
  <si>
    <t>2.a.1</t>
  </si>
  <si>
    <t>http://faostat3.fao.org/browse/I/IG/E</t>
  </si>
  <si>
    <t>Total official flows (official development assistance plus other official flows) to the agriculture sector</t>
  </si>
  <si>
    <t>2.a.2</t>
  </si>
  <si>
    <t>http://www.oecd.org/centrodemexico/estadisticas/</t>
  </si>
  <si>
    <t>Producer Support Estimate</t>
  </si>
  <si>
    <t>2.b.1</t>
  </si>
  <si>
    <t>Agricultural export subsidies</t>
  </si>
  <si>
    <t>2.b.2</t>
  </si>
  <si>
    <t>http://agims.wto.org/Pages/ES/ESSearchAnalyse.aspx?ReportId=1403&amp;Reset=True</t>
  </si>
  <si>
    <t>Indicator of food price anomalies</t>
  </si>
  <si>
    <t>2.c.1</t>
  </si>
  <si>
    <t>http://www.fao.org/giews/food-prices/price-warnings/detail/en/c/413913/</t>
  </si>
  <si>
    <t>High</t>
  </si>
  <si>
    <t>Ver página</t>
  </si>
  <si>
    <t>FAO (producción propia)</t>
  </si>
  <si>
    <t>Whether or not legal frameworks are in place to promote, enforce and monitor equality and non‑discrimination on the basis of sex</t>
  </si>
  <si>
    <t>5.1.1</t>
  </si>
  <si>
    <t>http://indicators.ohchr.org/</t>
  </si>
  <si>
    <t>Proportion of ever-partnered women and girls aged 15 years and older subjected to physical, sexual or psychological violence by a current or former intimate partner in the previous 12 months, by form of violence and by age</t>
  </si>
  <si>
    <t>http://unstats.un.org/unsd/gender/downloads/WorldsWomen2015_chapter6_t.pdf</t>
  </si>
  <si>
    <t>5.2.2</t>
  </si>
  <si>
    <t>5.2.1</t>
  </si>
  <si>
    <t>Proportion of women and girls aged 15 years and older subjected to sexual violence by persons other than an intimate partner in the previous 12 months, by age and place of occurrence</t>
  </si>
  <si>
    <t>Proportion of women aged 20-24 years who were married or in a union before age 15 and before age 18</t>
  </si>
  <si>
    <t>5.3.1</t>
  </si>
  <si>
    <t>http://data.unicef.org/child-protection/child-marriage.html</t>
  </si>
  <si>
    <t>5.4.1</t>
  </si>
  <si>
    <t>Proportion of seats held by women in national parliaments and local governments</t>
  </si>
  <si>
    <t>http://www.ipu.org/wmn-e/classif.htm</t>
  </si>
  <si>
    <t>Inter-Parliamentary Union</t>
  </si>
  <si>
    <t>Honorable Cámara de Diputados, Honorable Cámara de Senadores</t>
  </si>
  <si>
    <t>Son cinco gobernadoras en 24 estados provinciales (Buenos Aires, Santiago del Estero, Santa Cruz, Tierra del Fuego y Catamarca)</t>
  </si>
  <si>
    <t>Elaboración propia, páginas de las distintas provincias</t>
  </si>
  <si>
    <t>Proportion of women in managerial
positions</t>
  </si>
  <si>
    <t>5.3.2</t>
  </si>
  <si>
    <t>Proportion of girls and women aged 15-49 years who have undergone female genital mutilation/cutting, by age</t>
  </si>
  <si>
    <t>No corresponde</t>
  </si>
  <si>
    <t>Proportion of time spent on unpaid domestic and care work, by sex, age and location</t>
  </si>
  <si>
    <t>3.5.2</t>
  </si>
  <si>
    <t>Por provincia - Para la población urbana de 18 años y más</t>
  </si>
  <si>
    <t>http://unstats.un.org/unsd/gender/downloads/WorldsWomen2015_report.pdf</t>
  </si>
  <si>
    <t>5.5.1</t>
  </si>
  <si>
    <t>http://www.senado.gov.ar/senadores/listados/listaSenadoRes</t>
  </si>
  <si>
    <t>http://www.diputados.gov.ar/diputados/listadip.html</t>
  </si>
  <si>
    <t>5.5.2</t>
  </si>
  <si>
    <t>31.0</t>
  </si>
  <si>
    <t>ILO - Women’s percentage share of all managers, ILO, Latest years until 2012</t>
  </si>
  <si>
    <t>Proportion of women aged 15-49 years who make their own informed decisions regarding sexual relations, contraceptive use and reproductive health care</t>
  </si>
  <si>
    <t>5.6.1</t>
  </si>
  <si>
    <t>Number of countries with laws and regulations that guarantee women aged 15-49 years access to sexual and reproductive health care, information and education</t>
  </si>
  <si>
    <t>5.6.2</t>
  </si>
  <si>
    <t>http://estadisticas.cepal.org/cepalstat/WEB_CEPALSTAT/estadisticasIndicadores.asp?idioma=e</t>
  </si>
  <si>
    <t>(a) Proportion of total agricultural population with ownership or secure rights over agricultural land, by sex; and (b) share of women among owners or rights-bearers of agricultural land, by type of tenure</t>
  </si>
  <si>
    <t>5.a.1</t>
  </si>
  <si>
    <t>5.a.2</t>
  </si>
  <si>
    <t>Proportion of countries where the legal framework (including customary law) guarantees women’s equal rights to land ownership and/or control</t>
  </si>
  <si>
    <t>5.b.1</t>
  </si>
  <si>
    <t>PUEDE SER UTIL http://www.indec.gov.ar/nivel4_default.asp?id_tema_1=4&amp;id_tema_2=26&amp;id_tema_3=71</t>
  </si>
  <si>
    <t>5.c.1</t>
  </si>
  <si>
    <t>Proportion of countries with systems to track and make public allocations for gender equality and women’s empowerment</t>
  </si>
  <si>
    <t>2015 - Hogares por disponibilidad de celular:89,6 - Población que usa 78,2</t>
  </si>
  <si>
    <t>6.1.1</t>
  </si>
  <si>
    <t>Proportion of population using safely managed drinking water services</t>
  </si>
  <si>
    <t>Censo Nacional de Poblacín y vivienda - 2010 - INDEC (Base Redatam)</t>
  </si>
  <si>
    <t>Población en viviendas particulares con acceso a agua de red, de pozo, con o sin cisterna: 98,2 - Con agua de red, de pozo, por tanque cisterna: 99,1</t>
  </si>
  <si>
    <t>http://databank.bancomundial.org/data/reports.aspx?source=2&amp;country=ARG&amp;series=&amp;period=</t>
  </si>
  <si>
    <t xml:space="preserve">http://interwp.cepal.org/sisgen/ConsultaIntegradaFlashProc_HTML.asp          </t>
  </si>
  <si>
    <t>Proportion of population using safely managed sanitation services, including a hand-washing facility with soap and water</t>
  </si>
  <si>
    <t>6.2.1</t>
  </si>
  <si>
    <t>http://apps.who.int/gho/data/node.main.SDG62?lang=en</t>
  </si>
  <si>
    <t>6.3.1</t>
  </si>
  <si>
    <t>Proportion of wastewater safely treated</t>
  </si>
  <si>
    <t>https://data.oecd.org/water/waste-water-treatment.htm</t>
  </si>
  <si>
    <t>http://www.fao.org/nr/water/aquastat/data/query/results.html</t>
  </si>
  <si>
    <t>Proportion of bodies of water with good ambient water quality</t>
  </si>
  <si>
    <t xml:space="preserve">6.3.2 </t>
  </si>
  <si>
    <t>Change in water-use efficiency over time</t>
  </si>
  <si>
    <t xml:space="preserve">6.4.1 </t>
  </si>
  <si>
    <t xml:space="preserve">6.4.2 </t>
  </si>
  <si>
    <t xml:space="preserve"> Level of water stress: freshwater withdrawal as a proportion of available freshwater resources</t>
  </si>
  <si>
    <t>http://data.worldbank.org/indicator/ER.H2O.FWTL.ZS/countries</t>
  </si>
  <si>
    <t>6.5.1</t>
  </si>
  <si>
    <t>6.5.2</t>
  </si>
  <si>
    <t>Proportion of transboundary basin area with an operational arrangement for water cooperation</t>
  </si>
  <si>
    <t>http://iwrmdataportal.unepdhi.org/Data.html?Country=Argentina</t>
  </si>
  <si>
    <t>WB (2011-15) - IWRM (UN)</t>
  </si>
  <si>
    <t>http://w3.unece.org/PXWeb2015/pxweb/en/STAT/STAT__10-CountryOverviews__01-Figures/ZZZ_en_CoSummary_r.px/?rxid=1ea9c988-5ef1-4d04-9bda-4312cea592c1</t>
  </si>
  <si>
    <t>Change in the extent of waterrelated ecosystems over time</t>
  </si>
  <si>
    <t xml:space="preserve">6.6.1 </t>
  </si>
  <si>
    <t>http://www.protectedplanet.net/country/AR</t>
  </si>
  <si>
    <t>Amount of water- and sanitation - related official development assistance that is part of a government-coordinated spending plan</t>
  </si>
  <si>
    <t>6.a.1</t>
  </si>
  <si>
    <t>6.b.1</t>
  </si>
  <si>
    <t>Proportion of local administrative units with established and operational policies and procedures for participation of local communities in water and sanitation management</t>
  </si>
  <si>
    <t>Censo Nacional de Población y Vivienda - Ampliado - INDEC</t>
  </si>
  <si>
    <t>http://datos.bancomundial.org/indicador/EG.ELC.ACCS.ZS</t>
  </si>
  <si>
    <t>Proportion of population with primary reliance on clean fuels and technology</t>
  </si>
  <si>
    <t>7.2.1</t>
  </si>
  <si>
    <t>Renewable energy share in the total final energy consumption</t>
  </si>
  <si>
    <t>IEA World Energy Statistics and Balances (2014), UN Energy Statistics</t>
  </si>
  <si>
    <t>http://data.worldbank.org/indicator/EG.FEC.RNEW.ZS</t>
  </si>
  <si>
    <t>Energy intensity measured in terms of primary energy and GDP</t>
  </si>
  <si>
    <t>7.3.1</t>
  </si>
  <si>
    <t>Intensidad de la energía =  suministro de enegía primaria sobre ingresos brutos</t>
  </si>
  <si>
    <t>https://www.eia.gov/cfapps/ipdbproject/IEDIndex3.cfm?tid=92&amp;pid=46&amp;aid=2</t>
  </si>
  <si>
    <t xml:space="preserve">13556 BTU per 2005 year US dollars </t>
  </si>
  <si>
    <t>http://www.tsp-data-portal.org/Energy-Intensity-of-GDP#tspQvChart</t>
  </si>
  <si>
    <t>EIA - US Energy Information Administration</t>
  </si>
  <si>
    <t>https://yearbook.enerdata.net/energy-intensity-GDP-by-region.html</t>
  </si>
  <si>
    <t xml:space="preserve"> Mobilized amount of United States dollars per year starting in 2020 accountable towards the $100 billion commitment</t>
  </si>
  <si>
    <t>7.a.1</t>
  </si>
  <si>
    <t>Investments in energy efficiency as a percentage of GDP and the amount of foreign direct investment in financial transfer for infrastructure and technology to sustainable development services</t>
  </si>
  <si>
    <t xml:space="preserve">7.b.1 </t>
  </si>
  <si>
    <t>9.1.1</t>
  </si>
  <si>
    <t>Proportion of the rural population who live within 2 km of an all-season road</t>
  </si>
  <si>
    <t>WB</t>
  </si>
  <si>
    <t>http://data.worldbank.org/data-catalog/rural-access-index</t>
  </si>
  <si>
    <t>Passenger and freight volumes, by mode of transport</t>
  </si>
  <si>
    <t xml:space="preserve">9.1.2 </t>
  </si>
  <si>
    <t>Trenes carga: (tn)</t>
  </si>
  <si>
    <t>CNTR - Ministerio de interior y Transporte</t>
  </si>
  <si>
    <t>Subterraneo: Pasajeros (millones)</t>
  </si>
  <si>
    <t>Subterráneos de Buenos Aires</t>
  </si>
  <si>
    <t>Trasporte urbano: pasajeros en millones</t>
  </si>
  <si>
    <t>Transporte urbano interprovincia (millones)</t>
  </si>
  <si>
    <t>Movimiento de mercancía vía marítima (TN)</t>
  </si>
  <si>
    <t>Dirección General de Puertos - Ministerio de Planificación Federal</t>
  </si>
  <si>
    <t>Indec</t>
  </si>
  <si>
    <t>http://www.indec.gov.ar/nivel4_default.asp?id_tema_1=3&amp;id_tema_2=11&amp;id_tema_3=53</t>
  </si>
  <si>
    <t>http://www.icao.int/Pages/default.aspx</t>
  </si>
  <si>
    <t>Tranporte Aereo, Pasajeros</t>
  </si>
  <si>
    <t>Organización de Aviación Civil Internacional (OACI), estadísticas mundiales de aviación civil y estimaciones de personal de la OACI.</t>
  </si>
  <si>
    <t>http://datos.bancomundial.org/indicador/IS.AIR.PSGR</t>
  </si>
  <si>
    <t>Tráfico marítimo de contenedores (TEU: unidades equivalentes a 20 pies)</t>
  </si>
  <si>
    <t>Transporte aéreo, carga (millones de toneladas-kilómetros)</t>
  </si>
  <si>
    <t>9.2.1</t>
  </si>
  <si>
    <t>Manufacturing value added as a proportion of GDP and per capita</t>
  </si>
  <si>
    <t>http://datos.bancomundial.org/indicador/IS.AIR.GOOD.MT.K1</t>
  </si>
  <si>
    <t>http://datos.bancomundial.org/indicador/IS.SHP.GOOD.TU</t>
  </si>
  <si>
    <t>http://data.worldbank.org/indicator/NV.IND.MANF.ZS</t>
  </si>
  <si>
    <t>World Bank national accounts data, and OECD National Accounts data files.</t>
  </si>
  <si>
    <t>http://datos.bancomundial.org/indicador/NV.IND.TOTL.ZS</t>
  </si>
  <si>
    <t>Manufacturing employment as a proportion of total employment</t>
  </si>
  <si>
    <t xml:space="preserve">9.2.2 </t>
  </si>
  <si>
    <t>http://data.worldbank.org/indicator/SL.IND.EMPL.ZS</t>
  </si>
  <si>
    <t>2014 (4to trimestre)</t>
  </si>
  <si>
    <t>EPH - INDEC</t>
  </si>
  <si>
    <t>9.3.1</t>
  </si>
  <si>
    <t>Proportion of small-scale industries in total industry value added</t>
  </si>
  <si>
    <t>http://www.unido.org/Data1/IndStatBrief/Basic_Information.cfm?print=no&amp;ttype=C1&amp;Country=ARG&amp;Group=</t>
  </si>
  <si>
    <t>Proportion of small-scale industries with a loan or line of credit</t>
  </si>
  <si>
    <t>9.3.2</t>
  </si>
  <si>
    <t>CO2 emission per unit of value added</t>
  </si>
  <si>
    <t xml:space="preserve">9.4.1 </t>
  </si>
  <si>
    <t>Electricity and heat production</t>
  </si>
  <si>
    <t>Other energy ind. own use</t>
  </si>
  <si>
    <t>Manufacturing industries and construction</t>
  </si>
  <si>
    <t>Transport</t>
  </si>
  <si>
    <t>of which: road</t>
  </si>
  <si>
    <t>Other sectors</t>
  </si>
  <si>
    <t>of which: residential</t>
  </si>
  <si>
    <t>51.6</t>
  </si>
  <si>
    <t xml:space="preserve"> 15.8</t>
  </si>
  <si>
    <t xml:space="preserve"> 29.9</t>
  </si>
  <si>
    <t xml:space="preserve"> 47.4</t>
  </si>
  <si>
    <t xml:space="preserve"> 42.5</t>
  </si>
  <si>
    <t xml:space="preserve"> 24.2</t>
  </si>
  <si>
    <t xml:space="preserve"> 37.6</t>
  </si>
  <si>
    <t>IEA - International Energy Agency - CO 2 Emissions from fuel combustion - IEA Statitstics Highlight</t>
  </si>
  <si>
    <t>CO2 emission - coal (carbón)</t>
  </si>
  <si>
    <t>Oil</t>
  </si>
  <si>
    <t>Gas natural</t>
  </si>
  <si>
    <t>Emisiones de CO2 originadas por el transporte (% del total de la quema de combustible)</t>
  </si>
  <si>
    <t>Estadsticas AIE © OCDE/AIE, (http://www.iea.org/stats/index.asp), archivos electrnicos de la Agencia Internacional de la Energa sobre emisiones de CO2 originadas por la quema de combustible.</t>
  </si>
  <si>
    <t>Emisiones de CO2 originadas por edificios residenciales y servicios comerciales y pblicos (% del total de la quema de combustible)</t>
  </si>
  <si>
    <t>Emisiones de CO2 originadas por la industria manufacturera y la construccin (% del total de la quema de combustible)</t>
  </si>
  <si>
    <t>Emisiones de CO2 originadas por la produccin de electricidad y calefaccin, total (% del total de la quema de combustible)</t>
  </si>
  <si>
    <t>Emisiones de CO2 originadas por otros sectores, no incluye edificios residenciales y servicios comerciales y pblicos (% del total de la quema de combustible)</t>
  </si>
  <si>
    <t>Research and development expenditure as a proportion of GDP</t>
  </si>
  <si>
    <t xml:space="preserve">9.5.1 </t>
  </si>
  <si>
    <t>http://data.uis.unesco.org/Index.aspx?queryid=115</t>
  </si>
  <si>
    <t>UNESCO -  Institute of statistic</t>
  </si>
  <si>
    <t>http://datos.bancomundial.org/indicador/GB.XPD.RSDV.GD.ZS</t>
  </si>
  <si>
    <t>Researchers (in full-time equivalent)
per million inhabitants</t>
  </si>
  <si>
    <t>1 707</t>
  </si>
  <si>
    <t>http://datos.bancomundial.org/indicador/SP.POP.TECH.RD.P6</t>
  </si>
  <si>
    <t>9.a.1</t>
  </si>
  <si>
    <t>Total official international support (official development assistance plus other official flows) to infrastructure</t>
  </si>
  <si>
    <t>9.b.1</t>
  </si>
  <si>
    <t>Proportion of medium and hightech industry value added in total value added</t>
  </si>
  <si>
    <t>Proportion of population covered by a mobile network, by technology.</t>
  </si>
  <si>
    <t xml:space="preserve">9.c.1 </t>
  </si>
  <si>
    <t>http://www.itu.int/en/ITU-D/Statistics/Pages/publications/wtid.aspx</t>
  </si>
  <si>
    <t>http://www.econstats.com/wdi/wdiv_593.htm</t>
  </si>
  <si>
    <t xml:space="preserve">International Telecommunication Union World Telecommunication Development Report and database and World Bank estimates. </t>
  </si>
  <si>
    <t>Econstats</t>
  </si>
  <si>
    <t>http://www.econstats.com/wdi/wdic_ARG.htm</t>
  </si>
  <si>
    <t xml:space="preserve">11.1.1 </t>
  </si>
  <si>
    <t>http://urbandata.unhabitat.org/explore-data/?countries=AR&amp;indicators=slum_proportion_living_urban,urban_population_living_in_slum,urban_population_share_national,slum_population,population,urban_population_cities,hiv_prevalence_15_to_49_year</t>
  </si>
  <si>
    <t>http://urbandata.unhabitat.org/data-country/?countries=AR&amp;indicators=total_length_road,rural_population,urban_population_countries,urban_slum_population_countries,population</t>
  </si>
  <si>
    <t>Ratio of land consumption rate to population growth rate</t>
  </si>
  <si>
    <t xml:space="preserve">11.3.1 </t>
  </si>
  <si>
    <t>Proportion of cities with a direct participation structure of civil society in urban planning and management that operate regularly and democratically</t>
  </si>
  <si>
    <t xml:space="preserve">11.3.2 </t>
  </si>
  <si>
    <t>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</si>
  <si>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 xml:space="preserve">11.4.1 </t>
  </si>
  <si>
    <t>Number of deaths, missing persons  and persons affected by disaster per 100,000 people</t>
  </si>
  <si>
    <t xml:space="preserve">11.5.1 </t>
  </si>
  <si>
    <t>http://www.eird.org/wikiesp/index.php/Argentina#Indicadores_urbanos</t>
  </si>
  <si>
    <t>http://www.preventionweb.net/countries/arg/data/</t>
  </si>
  <si>
    <t>http://urbandata.unhabitat.org/data-country/?countries=AR</t>
  </si>
  <si>
    <t>Direct disaster economic loss in relation to global GDP, including disaster damage to critical infrastructure and disruption of basic services</t>
  </si>
  <si>
    <t xml:space="preserve">11.5.2 </t>
  </si>
  <si>
    <t xml:space="preserve"> Proportion of urban solid waste regularly collected and with adequate final discharge out of total urban solid waste generated, by cities</t>
  </si>
  <si>
    <t>11.6.1</t>
  </si>
  <si>
    <t>http://estadisticas.ambiente.gob.ar/?idarticulo=13942#estadi</t>
  </si>
  <si>
    <t>Ver documento de cobertura del suelo 2009 (Ministerio de ambiente y desarrollo sustentable)</t>
  </si>
  <si>
    <t>Más documentoshttp://estadisticas.ambiente.gob.ar/?idarticulo=13950#estadi</t>
  </si>
  <si>
    <t>http://estadisticas.ambiente.gob.ar/?idarticulo=14085#estadi</t>
  </si>
  <si>
    <t xml:space="preserve"> Annual mean levels of fine particulate matter (e.g. PM2.5 and PM10) in cities (population weighted)</t>
  </si>
  <si>
    <t>11.6.2</t>
  </si>
  <si>
    <t>http://www.who.int/mediacentre/news/releases/2016/air-pollution-rising/en/</t>
  </si>
  <si>
    <t>9789241565264_eng</t>
  </si>
  <si>
    <t>WHO - Anuario 2016</t>
  </si>
  <si>
    <t>WHO (Ver discrepancias en distintos documentos)</t>
  </si>
  <si>
    <t xml:space="preserve">11.7.1 </t>
  </si>
  <si>
    <t>Average share of the built-up area  of cities that is open space for public use for all, by sex, age and persons with disabilities</t>
  </si>
  <si>
    <t>Proportion of persons victim of physical or sexual harassment, by sex, age, disability status and place of occurrence, in the previous 12 months</t>
  </si>
  <si>
    <t xml:space="preserve">11.7.2 </t>
  </si>
  <si>
    <t>11.a.1</t>
  </si>
  <si>
    <t xml:space="preserve">11.b.1 </t>
  </si>
  <si>
    <t>11.b.2</t>
  </si>
  <si>
    <t>http://www.unisdr.org/partners/countries/arg</t>
  </si>
  <si>
    <t>http://www.planificacion.gob.ar/contenidos/2620</t>
  </si>
  <si>
    <t>http://www.preventionweb.net/english/hyogo/national/list/v.php?id=7 // http://www.preventionweb.net/english/policies/?cid=7</t>
  </si>
  <si>
    <t>Si</t>
  </si>
  <si>
    <t>Desde 2006</t>
  </si>
  <si>
    <t>Subscretaría de planificación territorial de la inversión pública -Ministerio de Interior, obras públicas y vivienda - PEN</t>
  </si>
  <si>
    <t xml:space="preserve"> Proportion of financial support to the least developed countries that is allocated to the construction and retrofitting of sustainable, resilient and resource-efficient buildings utilizing local materials</t>
  </si>
  <si>
    <t>11.c.1</t>
  </si>
  <si>
    <t xml:space="preserve">14.1.1 </t>
  </si>
  <si>
    <t xml:space="preserve"> Average marine acidity (pH) measured at agreed suite of representative sampling stations</t>
  </si>
  <si>
    <t>14.3.1</t>
  </si>
  <si>
    <t>Proportion of fish stocks within biologically sustainable levels</t>
  </si>
  <si>
    <t xml:space="preserve">14.4.1 </t>
  </si>
  <si>
    <t>14.5.1</t>
  </si>
  <si>
    <t>Coverage of protected areas in relation to marine areas</t>
  </si>
  <si>
    <t>http://www.unep-wcmc.org/#?dashboard=show</t>
  </si>
  <si>
    <t>WORLD Bank</t>
  </si>
  <si>
    <t>http://data.worldbank.org/indicator/ER.MRN.PTMR.ZS</t>
  </si>
  <si>
    <t>Dirección Nacional de Prospectiva. Secretaría de Energía. Ministerio de Planificación Federal, Inversión Pública y Servicios. Instituto
Nacional de Estadística y Censos. Ministerio de Economía y Finanzas Públicas.</t>
  </si>
  <si>
    <t>Porcentaje de la población en hogares con acceso a agua segura de red pública</t>
  </si>
  <si>
    <t>Censo Nacional de Población, Hogares y Vivienda. Instituto Nacional de Estadística y Censos. Ministerio de Economía y Finanzas Públicas.</t>
  </si>
  <si>
    <t>Sistem de indicadores de desarrollo sostenible - Argentina - 8va edición - 2015  - Ministerio de Medio ambiente y desarrollo sustentable.</t>
  </si>
  <si>
    <t>Progress by countries in the degree of implementation of international instruments aiming to combat illegal, unreported and unregulated fishing</t>
  </si>
  <si>
    <t xml:space="preserve">14.6.1 </t>
  </si>
  <si>
    <t>http://datos.bancomundial.org/indicador/SH.STA.STNT.FE.ZS</t>
  </si>
  <si>
    <t>Sustainable fisheries as a percentage of GDP in small island developing States, least developed countries and all countries</t>
  </si>
  <si>
    <t xml:space="preserve">14.7.1 </t>
  </si>
  <si>
    <t>Proportion of total research budget allocated to research in the field of marine technology</t>
  </si>
  <si>
    <t xml:space="preserve">14.a.1 </t>
  </si>
  <si>
    <t>14.b.1</t>
  </si>
  <si>
    <t>http://www.fao.org/fishery/facp/ARG/es#CountrySector-Statistics</t>
  </si>
  <si>
    <t>http://www.fao.org/fishery/facp/ARG/es</t>
  </si>
  <si>
    <t>http://www.fao.org/nr/water/aquastat/countries_regions/arg/indexesp.stm</t>
  </si>
  <si>
    <t>Ver también FAO</t>
  </si>
  <si>
    <t>14.c.1</t>
  </si>
  <si>
    <t>http://www.agroindustria.gob.ar/site/pesca/pesca_continental/02-normativa/index.php</t>
  </si>
  <si>
    <t>16.1.1</t>
  </si>
  <si>
    <t>Dirección Nacional de Política Criminal - Ministerio de Justicia, Seguridad y DD. HH</t>
  </si>
  <si>
    <t>Sistema Nacional de Información Criminal - 2008</t>
  </si>
  <si>
    <t>http://data.worldbank.org/indicator/VC.IHR.PSRC.P5</t>
  </si>
  <si>
    <t>http://www.ohchr.org/SP/Countries/LACRegion/Pages/ARIndex.aspx</t>
  </si>
  <si>
    <t>16.1.3</t>
  </si>
  <si>
    <t>Proportion of population subjected to physical, psychological or sexual violence in the previous 12 months</t>
  </si>
  <si>
    <t>ESTUDIO DE VICTIMIZACIÓN
TOTAL PAÍS
2010</t>
  </si>
  <si>
    <t xml:space="preserve">Departamento de Investigaciones - Dirección Nacional de Política criminal - Ministerio de Justicia, Seguridad y Derechos Humanos de la Nación </t>
  </si>
  <si>
    <t>http://data.worldbank.org/indicator/SG.VAW.MARR.ZS</t>
  </si>
  <si>
    <t>Proportion of population that feel safe walking alone around the area they live</t>
  </si>
  <si>
    <t xml:space="preserve">16.1.4 </t>
  </si>
  <si>
    <t>https://data.unodc.org/?lf=1&amp;lng=es#state:9</t>
  </si>
  <si>
    <t>Proportion of children aged 1-17 years who experienced any physical punishment and/or psychological aggression by caregivers in the past month</t>
  </si>
  <si>
    <t xml:space="preserve">16.2.1 </t>
  </si>
  <si>
    <t>16.2.2</t>
  </si>
  <si>
    <t>Number of victims of human trafficking per 100,000 population, by sex, age and form of exploitation</t>
  </si>
  <si>
    <t>http://www.jus.gob.ar/noalatrata.aspx</t>
  </si>
  <si>
    <t>https://data.unodc.org/#state:8</t>
  </si>
  <si>
    <t>16.2.3</t>
  </si>
  <si>
    <t>Proportion of young women and men aged 18‑29 years who experienced sexual violence by age 18</t>
  </si>
  <si>
    <t>http://data.unicef.org/countries/ARG.html</t>
  </si>
  <si>
    <t>http://data.unicef.org/child-protection/violence.html</t>
  </si>
  <si>
    <t>16.3.1</t>
  </si>
  <si>
    <t>https://data.unodc.org/#state:9</t>
  </si>
  <si>
    <t>16.3.2</t>
  </si>
  <si>
    <t>Unsentenced detainees as a proportion of overall prison population</t>
  </si>
  <si>
    <t>16.4.1</t>
  </si>
  <si>
    <t>Total value of inward and outward illicit financial flows (in current United States dollars)</t>
  </si>
  <si>
    <t xml:space="preserve"> Proportion of seized small arms and light weapons that are recorded and traced, in accordance with international standards and legal instruments</t>
  </si>
  <si>
    <t>16.4.2</t>
  </si>
  <si>
    <t>Proportion of persons who had at least one contact with a public official and who paid a bribe to a public official, or were asked for a bribe by those public officials, during the previous 12 months</t>
  </si>
  <si>
    <t xml:space="preserve">16.5.1 </t>
  </si>
  <si>
    <t>16.5.2</t>
  </si>
  <si>
    <t xml:space="preserve"> Proportion of businesses that had at least one contact with a public official and that paid a bribe to a public official, or were asked for a bribe by those public officials during the previous 12 months</t>
  </si>
  <si>
    <t>http://data.worldbank.org/indicator/IC.FRM.BRIB.ZS</t>
  </si>
  <si>
    <t xml:space="preserve"> Primary government expenditures as a proportion of original approved budget, by sector (or by budget codes or similar)</t>
  </si>
  <si>
    <t>16.6.1</t>
  </si>
  <si>
    <t>http://www.pefa.org/es/dashboard</t>
  </si>
  <si>
    <t>Gasto primario: Término usado en el área del gobierno, Ingresos Tributarios y administración presupuestaria. Agregado que resulta de descontar los intereses, Comisiones y Gasto de la Deuda, al Gasto neto devengado. Este concepto de Gasto refleja el nivel de las erogaciones sobre las que el sector público tiene un verdadero control, ya que los intereses se encuentran directamente inculados con saldos históricos acumulados.http://www.eco-finanzas.com/diccionario/G/GASTO_PRIMARIO.htm</t>
  </si>
  <si>
    <t>http://www.economia.gob.ar/resultado-fiscal-2015-y-enero-2016/</t>
  </si>
  <si>
    <t>16.6.2</t>
  </si>
  <si>
    <t>Proportion of the population satisfied with their last experience of public services</t>
  </si>
  <si>
    <t>Proportions of positions (by sex, age, persons with disabilities and population groups) in public institutions (national and local legislatures, public service, and judiciary) compared to national distributions</t>
  </si>
  <si>
    <t xml:space="preserve">16.7.1 </t>
  </si>
  <si>
    <t>Proportion of population who believe decision-making is inclusive and responsive, by sex, age, disability and population group</t>
  </si>
  <si>
    <t xml:space="preserve">16.7.2 </t>
  </si>
  <si>
    <t xml:space="preserve"> Proportion of members and voting rights of developing countries in international organizations</t>
  </si>
  <si>
    <t>16.8.1</t>
  </si>
  <si>
    <t>16.9.1</t>
  </si>
  <si>
    <t>Proportion of children under 5 years of age whose births have been registered with a civil authority, by age</t>
  </si>
  <si>
    <t>UNICEF</t>
  </si>
  <si>
    <t>2011-2012</t>
  </si>
  <si>
    <t>arg_MICS_2011-2012???</t>
  </si>
  <si>
    <t xml:space="preserve"> Number of verified cases of killing, kidnapping, enforced disappearance, arbitrary detention and torture of journalists, associated media personnel, trade unionists and human rights advocates in the previous 12 months</t>
  </si>
  <si>
    <t>16.10.1</t>
  </si>
  <si>
    <t xml:space="preserve"> Number of countries that adopt and implement constitutional, statutory and/or policy guarantees for public access to information </t>
  </si>
  <si>
    <t>16.10.2</t>
  </si>
  <si>
    <t xml:space="preserve"> Existence of independent national human rights institutions in compliance with the Paris Principles </t>
  </si>
  <si>
    <t>16.a.1</t>
  </si>
  <si>
    <t xml:space="preserve"> Proportion of population reporting having personally felt discriminated against or harassed in the previous 12 months on the basis of a ground of discrimination prohibited under international human rights law</t>
  </si>
  <si>
    <t>16.b.1</t>
  </si>
  <si>
    <t>FAO - FAO Statistical Pocketbook 2015</t>
  </si>
  <si>
    <t>Nutrition status in Argentinean children 6 to 72 months old. Results from the National Nutrition and Health Survey (ENNyS). Archivos Argentinos de Pediatria 2009;107:397-404 (and additional analysis)</t>
  </si>
  <si>
    <t>FAO - STATUS AND TRENDS
OF ANIMAL GENETIC RESOURCES – 2008 - COMMISSION ON GENETIC RESOURCES FOR FOOD AND
AGRICULTURE - INTERGOVERNMENTAL TECHNICAL WORKING GROUP ON ANIMAL GENETIC RESOURCES FOR FOOD AND AGRICULTURE Fifth Session - Rome, 28-30 January 2009</t>
  </si>
  <si>
    <t>https://data.oecd.org/drf/other-official-flows-oof.htm</t>
  </si>
  <si>
    <t>http://agims.wto.org/</t>
  </si>
  <si>
    <t>http://data.worldbank.org/indicator/SH.STA.MMRT.NE</t>
  </si>
  <si>
    <t>http://data.worldbank.org/indicator/SH.DYN.NMRT</t>
  </si>
  <si>
    <t>http://apps.who.int/gho/data/node.main.SDG33?lang=en</t>
  </si>
  <si>
    <t>Tumores malignos: 60791 - Carcinoma, tumores benignos: 2634 - Diabetes mielitus: 8201 - Enfermedades del sistema circulatorio: 92190 - Enfermedades crónicas de la vía respiratoria inferior: 6470</t>
  </si>
  <si>
    <t>Proportion of population living in cities that implement urban and regional development plans integrating population projections and resource needs, by size of city</t>
  </si>
  <si>
    <t>http://www.who.int/features/qa/39/es/</t>
  </si>
  <si>
    <t>http://apps.who.int/gho/data/node.main.IPV?lang=en</t>
  </si>
  <si>
    <t>http://apps.who.int/gho/data/node.main.NPSV?lang=en</t>
  </si>
  <si>
    <t>http://hdr.undp.org/sites/default/files/2015_human_development_report_1.pdf</t>
  </si>
  <si>
    <t>Proportion of individuals who own a mobile telephone, by sex</t>
  </si>
  <si>
    <t>Sistema de indicadores de desarrollo sostenible - Argentina - 8va edición - 2015  - Ministerio de Medio ambiente y desarrollo sustentable.</t>
  </si>
  <si>
    <t>Boletín Epidemiológico - 2010 - Ministerio de Salud</t>
  </si>
  <si>
    <t>2005-2013</t>
  </si>
  <si>
    <t>Podría estar por provincia pero no en las publicaciones</t>
  </si>
  <si>
    <t>Sólo por regiones</t>
  </si>
  <si>
    <t>Ver info encuesta</t>
  </si>
  <si>
    <t>Censo, por provincia</t>
  </si>
  <si>
    <t>Debe haber por provincia pero no en el documento</t>
  </si>
  <si>
    <t>Encuesta de Violencia de Género - Ministerio de Justicia de la Nación</t>
  </si>
  <si>
    <t>3,7 (no incluye violencia psicológica)</t>
  </si>
  <si>
    <t>2.2</t>
  </si>
  <si>
    <t xml:space="preserve"> By 2030, end all forms of malnutrition,
including achieving, by 2025, the internationally
agreed targets on stunting and wasting in children under 5 years of age, and address the nutritional
needs of adolescent girls, pregnant and lactating
women and older persons</t>
  </si>
  <si>
    <t>2.3</t>
  </si>
  <si>
    <t xml:space="preserve">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</si>
  <si>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2.4</t>
  </si>
  <si>
    <t xml:space="preserve">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</si>
  <si>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 xml:space="preserve">2.5 </t>
  </si>
  <si>
    <t>By 2020, maintain the genetic diversity of
seeds, cultivated plants and farmed and
domesticated animals and their related wild species, including through soundly managed and diversified seed and plant banks at the national, regional  and seed and plant banks at the national, regional and international levels, and promote access to and fair and equitable sharing of benefits arising from the utilization of genetic resources and associated traditional knowledge, as internationally agreed</t>
  </si>
  <si>
    <t>2.a</t>
  </si>
  <si>
    <t>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</si>
  <si>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2.b</t>
  </si>
  <si>
    <t xml:space="preserve">2.c </t>
  </si>
  <si>
    <t>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</si>
  <si>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Adopt measures to ensure the proper functioning of food commodity markets and their derivatives and facilitate timely access to market information, including on food reserves, in order to help limit extreme food price volatility</t>
  </si>
  <si>
    <t>By 2030, reduce the global maternal  mortality ratio to less than 70 per 100,000 live births</t>
  </si>
  <si>
    <t>By 2030, end the epidemics of AIDS,
tuberculosis, malaria and neglected tropical diseases and combat hepatitis, water-borne diseases and other communicable diseases</t>
  </si>
  <si>
    <t>By 2020, halve the number of global deaths and injuries from road traffic accidents</t>
  </si>
  <si>
    <t>3.8</t>
  </si>
  <si>
    <t>3.7</t>
  </si>
  <si>
    <t>3.9</t>
  </si>
  <si>
    <t>By 2030, substantially reduce the number of deaths and illnesses from hazardous chemicals and air, water and soil pollution and contamination</t>
  </si>
  <si>
    <t>3.a</t>
  </si>
  <si>
    <t>Strengthen the implementation of the World Health Organization Framework Convention on Tobacco Control in all countries, as appropriate</t>
  </si>
  <si>
    <t>3.b</t>
  </si>
  <si>
    <t>3.c</t>
  </si>
  <si>
    <t>Substantially increase health financing and the recruitment, development, training and retention of the health workforce in developing countries, especially in least developed countries and small island developing States</t>
  </si>
  <si>
    <t>3.d</t>
  </si>
  <si>
    <t>End all forms of discrimination against all women and girls everywhere</t>
  </si>
  <si>
    <t>5.1</t>
  </si>
  <si>
    <t xml:space="preserve">5.2 </t>
  </si>
  <si>
    <t>Eliminate all forms of violence against all women and girls in the public and private spheres, including trafficking and sexual and other types of exploitation</t>
  </si>
  <si>
    <t>Eliminate all harmful practices, such as child, early and forced marriage and female genital mutilation</t>
  </si>
  <si>
    <t>5.3</t>
  </si>
  <si>
    <t xml:space="preserve">5.4 </t>
  </si>
  <si>
    <t>Ensure women’s full and effective participation and equal opportunities for leadership at all levels of decision-making in political, economic and
public life</t>
  </si>
  <si>
    <t>5.5</t>
  </si>
  <si>
    <t>5.6</t>
  </si>
  <si>
    <t>5.a</t>
  </si>
  <si>
    <t>5.b</t>
  </si>
  <si>
    <t>5.c</t>
  </si>
  <si>
    <t>Enhance the use of enabling technology, in particular information and communications technology, to promote the empowerment of women</t>
  </si>
  <si>
    <t>http://www.fao.org/nr/water/aquastat/data/query/index.html</t>
  </si>
  <si>
    <t>http://urbandata.unhabitat.org/explore-data/?indicators=hiv_prevalence_15_to_49_year,slum_proportion_living_urban,urban_population_cities,population - - http://www.who.int/gho/countries/arg.pdf?ua=1</t>
  </si>
  <si>
    <t>http://www.fao.org/nr/water/aquastat/countries_regions/ARG/index.stm</t>
  </si>
  <si>
    <t>6.1</t>
  </si>
  <si>
    <t>6.2</t>
  </si>
  <si>
    <t>6.3</t>
  </si>
  <si>
    <t>6.4</t>
  </si>
  <si>
    <t>6.5</t>
  </si>
  <si>
    <t>6.6</t>
  </si>
  <si>
    <t>6.a</t>
  </si>
  <si>
    <t>6.b</t>
  </si>
  <si>
    <t>By 2030, achieve universal and equitable access to safe and affordable drinking water for all</t>
  </si>
  <si>
    <t>By 2030, achieve access to adequate and equitable sanitation and hygiene for all and end open defecation, paying special attention to the needs of women and girls and those in vulnerable situations</t>
  </si>
  <si>
    <t>By 2030, improve water quality by reducing pollution, eliminating dumping and minimizing
release of hazardous chemicals and materials, halving the proportion of untreated wastewater and substantially increasing ecycling and safe reuse
globally</t>
  </si>
  <si>
    <t>By 2030, substantially increase water-use efficiency across all sectors and ensure sustainable
withdrawals and supply of freshwater to address water scarcity and substantially reduce the number of people suffering from water scarcity</t>
  </si>
  <si>
    <t>By 2030, implement integrated water resources management at all levels, including through transboundary cooperation as appropriate</t>
  </si>
  <si>
    <t>Support and strengthen the participation of local communities in improving water and sanitation management</t>
  </si>
  <si>
    <t>7.1</t>
  </si>
  <si>
    <t>7.2</t>
  </si>
  <si>
    <t>7.3</t>
  </si>
  <si>
    <t>7.a</t>
  </si>
  <si>
    <t>7.b</t>
  </si>
  <si>
    <t>By 2030, ensure universal access to affordable,
reliable and modern energy services</t>
  </si>
  <si>
    <t>By 2030, increase substantially the share of
renewable energy in the global energy mix</t>
  </si>
  <si>
    <t>By 2030, double the global rate of improvement
in energy efficiency</t>
  </si>
  <si>
    <t>By 2030, enhance international cooperation to
facilitate access to clean energy research and
technology, including renewable energy, energy
efficiency and advanced and cleaner fossil-fuel
technology, and promote investment in energy
infrastructure and clean energy technology</t>
  </si>
  <si>
    <t>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</si>
  <si>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9.1</t>
  </si>
  <si>
    <t>9.2</t>
  </si>
  <si>
    <t>9.3</t>
  </si>
  <si>
    <t>9.4</t>
  </si>
  <si>
    <t>9.5</t>
  </si>
  <si>
    <t>9.a</t>
  </si>
  <si>
    <t>9.b</t>
  </si>
  <si>
    <t>9.c</t>
  </si>
  <si>
    <t>Develop quality, reliable, sustainable and
resilient infrastructure, including regional and transborder infrastructure, to support economic development and human well-being, with a focus on affordable and equitable access for all</t>
  </si>
  <si>
    <t>Promote inclusive and sustainable
industrialization and, by 2030, significantly raise industry’s share of employment and gross domestic product, in line with national circumstances, and double its share in least developed countries</t>
  </si>
  <si>
    <t>Increase the access of small-scale industrial and other enterprises, in particular in developing countries, to financial services, including affordable credit, and their integration into value chains and
markets</t>
  </si>
  <si>
    <t>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</si>
  <si>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Facilitate sustainable and resilient infrastructure development in developing countries through enhanced financial, technological and technical support to African countries, least developed countries, landlocked developing countries and small island developing States</t>
  </si>
  <si>
    <t>Significantly increase access to information and communications technology and strive to provide universal and affordable access to the Internet in least developed countries by 2020</t>
  </si>
  <si>
    <t>http://www.la-red.org/lared/antecedentes.html</t>
  </si>
  <si>
    <t>11.1</t>
  </si>
  <si>
    <t>11.3</t>
  </si>
  <si>
    <t>11.4</t>
  </si>
  <si>
    <t>11.5</t>
  </si>
  <si>
    <t>11.6</t>
  </si>
  <si>
    <t>11.7</t>
  </si>
  <si>
    <t>11.a</t>
  </si>
  <si>
    <t>11.b</t>
  </si>
  <si>
    <t>11.c</t>
  </si>
  <si>
    <t>By 2030, enhance inclusive and sustainable
urbanization and capacity for participatory,
integrated and sustainable human settlement
planning and management in all countries</t>
  </si>
  <si>
    <t>Strengthen efforts to protect and safeguard the
world’s cultural and natural heritage</t>
  </si>
  <si>
    <t>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</si>
  <si>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By 2030, reduce the adverse per capita
environmental impact of cities, including by paying special attention to air quality and municipal and other waste management</t>
  </si>
  <si>
    <t>By 2030, provide universal access to safe,
inclusive and accessible, green and public spaces, in particular for women and children, older persons and persons with disabilities</t>
  </si>
  <si>
    <t>Support positive economic, social and
environmental links between urban, peri-urban and rural areas by strengthening national and regional development planning</t>
  </si>
  <si>
    <t>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 Framework for Disaster Risk Reduction 2015-2030, holistic disaster risk management at all levels</t>
  </si>
  <si>
    <t>Support least developed countries, including
through financial and technical assistance, in
building sustainable and resilient buildings utilizing local materials</t>
  </si>
  <si>
    <t>13.1.2</t>
  </si>
  <si>
    <t>http://faostat3.fao.org/browse/area/9/S</t>
  </si>
  <si>
    <t>http://mdgs.un.org/unsd/mdg/Data.aspx</t>
  </si>
  <si>
    <t>14.1</t>
  </si>
  <si>
    <t>14.3</t>
  </si>
  <si>
    <t>14.4</t>
  </si>
  <si>
    <t>14.5</t>
  </si>
  <si>
    <t>14.6</t>
  </si>
  <si>
    <t>14.7</t>
  </si>
  <si>
    <t>14.a</t>
  </si>
  <si>
    <t>14.b</t>
  </si>
  <si>
    <t>14.c</t>
  </si>
  <si>
    <t>Minimize and address the impacts of ocean
acidification, including through enhanced scientific
cooperation at all levels</t>
  </si>
  <si>
    <t>By 2030, increase the economic benefits to small island developing States and least developed countries from the sustainable use of marine resources, including through sustainable management of fisheries, aquaculture and tourism</t>
  </si>
  <si>
    <t>Provide access for small-scale artisanal fishers
to marine resources and markets</t>
  </si>
  <si>
    <t>16.1</t>
  </si>
  <si>
    <t>16.2</t>
  </si>
  <si>
    <t>16.3</t>
  </si>
  <si>
    <t>16.4</t>
  </si>
  <si>
    <t>16.5</t>
  </si>
  <si>
    <t>16.6</t>
  </si>
  <si>
    <t>16.7</t>
  </si>
  <si>
    <t>16.8</t>
  </si>
  <si>
    <t>16.9</t>
  </si>
  <si>
    <t>16.10</t>
  </si>
  <si>
    <t>16.a</t>
  </si>
  <si>
    <t>16.b</t>
  </si>
  <si>
    <t>Significantly reduce all forms of violence and
related death rates everywhere</t>
  </si>
  <si>
    <t>End abuse, exploitation, trafficking and all
forms of violence against and torture of children</t>
  </si>
  <si>
    <t>Promote the rule of law at the national and
international levels and ensure equal access to
justice for all</t>
  </si>
  <si>
    <t>By 2030, significantly reduce illicit financial and arms flows, strengthen the recovery and return of stolen assets and combat all forms of organized crime</t>
  </si>
  <si>
    <t>Develop effective, accountable and transparent
institutions at all levels</t>
  </si>
  <si>
    <t>Ensure responsive, inclusive, participatory and
representative decision-making at all levels</t>
  </si>
  <si>
    <t>Broaden and strengthen the participation of
developing countries in the institutions of global
governance</t>
  </si>
  <si>
    <t>Ensure public access to information and protect fundamental freedoms, in accordance with national legislation and international agreements</t>
  </si>
  <si>
    <t>Strengthen relevant national institutions, including through international cooperation, for building capacity at all levels, in particular in developing countries, to prevent violence and combat terrorism and crime</t>
  </si>
  <si>
    <t>Promote and enforce non-discriminatory laws and policies for sustainable development</t>
  </si>
  <si>
    <t>ODS 3 - Ensure healthy lives and promote well-being for all at all ages</t>
  </si>
  <si>
    <t>ODS 5 - Achieve gender equality and empower all women and girls</t>
  </si>
  <si>
    <t>ODS 6 - Ensure availability and sustainable management ofwater and sanitation for all</t>
  </si>
  <si>
    <t>ODS 7 - Ensure access to affordable, reliable, sustainable and</t>
  </si>
  <si>
    <t>ODS 9 - Build resilient infrastructure, promote inclusive and sustainable industrialization and foster innovation</t>
  </si>
  <si>
    <t>ODS 11 - Make cities and human settlements inclusive, safe, resilient and sustainable</t>
  </si>
  <si>
    <t>ODS 14 - Conserve and sustainably use the oceans, seas and marine resources for sustainable development</t>
  </si>
  <si>
    <t>ODS 16 - Promote peaceful and inclusive societies for sustainable development, provide access to justice for all and build effective, accountable and inclusive institutions at all levels</t>
  </si>
  <si>
    <t xml:space="preserve"> Number of victims of intentional homicide per 100,000 population</t>
  </si>
  <si>
    <t>repetido ver</t>
  </si>
  <si>
    <t>ODS 2- End hunger, achieve food security and improved  nutrition and promote sustainable agriculture</t>
  </si>
  <si>
    <t>Sitios WEB revisados</t>
  </si>
  <si>
    <t xml:space="preserve">Indicador </t>
  </si>
  <si>
    <t>Clasificación</t>
  </si>
  <si>
    <t>I</t>
  </si>
  <si>
    <t>III</t>
  </si>
  <si>
    <t>II</t>
  </si>
  <si>
    <t>Unicef  - WHO - World Bank</t>
  </si>
  <si>
    <t>Locales: At risk 1 - not at risk: 6 - Unknow: 15 : 23 locales de un total de 69 con las regionales e internacionale</t>
  </si>
  <si>
    <t>Documentos en ODS 2</t>
  </si>
  <si>
    <t>1 - a-i4691e</t>
  </si>
  <si>
    <t>2 - Food_Security_Indicators</t>
  </si>
  <si>
    <t>3 - jme_master_2015_127fcff</t>
  </si>
  <si>
    <t>4 - 0000000257cnt-a08-ennys-documento-de-resultados-2007</t>
  </si>
  <si>
    <t>5 - 9789241565264_eng</t>
  </si>
  <si>
    <t>6 - 1_2_1_a1 COBERTURA DEL SUELO</t>
  </si>
  <si>
    <t>7 - Argentina</t>
  </si>
  <si>
    <t>8 - Libro_Estadisticas_2008</t>
  </si>
  <si>
    <t>9 - ak220e.pdf</t>
  </si>
  <si>
    <t>10 - 1_2_3 ESPECIES POR CATEGORIA DE RIESGO</t>
  </si>
  <si>
    <t>11 - 1_2_3_b1ESPECIES DE FAUNA SEGUN CATEGORIA DE RIESGO</t>
  </si>
  <si>
    <r>
      <rPr>
        <b/>
        <sz val="11"/>
        <rFont val="Calibri"/>
        <family val="2"/>
        <scheme val="minor"/>
      </rPr>
      <t xml:space="preserve">WB: </t>
    </r>
    <r>
      <rPr>
        <sz val="11"/>
        <rFont val="Calibri"/>
        <family val="2"/>
        <scheme val="minor"/>
      </rPr>
      <t>Para niños menores de 5 años: sin datos para Argentina</t>
    </r>
  </si>
  <si>
    <r>
      <t xml:space="preserve">Hay documentos sobre este punto, habría que analizarlos </t>
    </r>
    <r>
      <rPr>
        <b/>
        <sz val="11"/>
        <rFont val="Calibri"/>
        <family val="2"/>
        <scheme val="minor"/>
      </rPr>
      <t xml:space="preserve">FAO: </t>
    </r>
    <r>
      <rPr>
        <sz val="11"/>
        <rFont val="Calibri"/>
        <family val="2"/>
        <scheme val="minor"/>
      </rPr>
      <t>en el link, acceso a documento de Argentina</t>
    </r>
  </si>
  <si>
    <r>
      <rPr>
        <b/>
        <sz val="11"/>
        <rFont val="Calibri"/>
        <family val="2"/>
        <scheme val="minor"/>
      </rPr>
      <t xml:space="preserve">Ministerio de Medio ambiente y Desarrollo Sustentable </t>
    </r>
    <r>
      <rPr>
        <sz val="11"/>
        <rFont val="Calibri"/>
        <family val="2"/>
        <scheme val="minor"/>
      </rPr>
      <t xml:space="preserve">ver documento   - Capítulo 7 </t>
    </r>
  </si>
  <si>
    <r>
      <rPr>
        <b/>
        <sz val="11"/>
        <rFont val="Calibri"/>
        <family val="2"/>
        <scheme val="minor"/>
      </rPr>
      <t>Ministerio de Medio ambiente :</t>
    </r>
    <r>
      <rPr>
        <sz val="11"/>
        <rFont val="Calibri"/>
        <family val="2"/>
        <scheme val="minor"/>
      </rPr>
      <t xml:space="preserve"> Ver documento "especies por categoría de riesgo"  2009 - ver documento del Ministerio de medio ambiente y desarrollo sustentable  - Capítulo 6</t>
    </r>
  </si>
  <si>
    <r>
      <rPr>
        <b/>
        <sz val="11"/>
        <rFont val="Calibri"/>
        <family val="2"/>
        <scheme val="minor"/>
      </rPr>
      <t xml:space="preserve">FAO: </t>
    </r>
    <r>
      <rPr>
        <sz val="11"/>
        <rFont val="Calibri"/>
        <family val="2"/>
        <scheme val="minor"/>
      </rPr>
      <t>El indicador es "Agriculture orientation index (AOI) of selected country - Otro indicador: Share of Central Government Expenditures of selected country: 2014 : % of total outlay 0,52</t>
    </r>
  </si>
  <si>
    <t>1991-2011</t>
  </si>
  <si>
    <t>World Bank</t>
  </si>
  <si>
    <t>EPH-INDEC</t>
  </si>
  <si>
    <t>Urbano, publicado hasta 2011</t>
  </si>
  <si>
    <t>Nacional</t>
  </si>
  <si>
    <t>Population below $1.25 a day is the percentage of the population living on less than $1.25 a day at 2005 international prices. As a result of revisions in PPP exchange rates, poverty rates for individual countries cannot be compared with poverty rates reported in earlier editions.</t>
  </si>
  <si>
    <t>http://iresearch.worldbank.org/PovcalNetPPP2005/</t>
  </si>
  <si>
    <t>Alternativo 1</t>
  </si>
  <si>
    <t>Poverty headcount ratio at $1.90 a day is the percentage of the population living on less than $1.90 a day at 2011 international prices. As a result of revisions in PPP exchange rates, poverty rates for individual countries cannot be compared with poverty rates reported in earlier editions. Note: five countries -- Bangladesh, Cabo Verde, Cambodia, Jordan, and Lao PDR -- use the 2005 PPP conversion factors and corresponding $1.25 a day and $2 a day poverty lines. This is due to the large deviations in the rate of change in PPP factors relative to the rate of change in domestic consumer price indexes. See Box 1.1 in the Global Monitoring Report 2015/2016 (http://www.worldbank.org/en/publication/global-monitoring-report) for a detailed explanation.</t>
  </si>
  <si>
    <t>http://data.worldbank.org/</t>
  </si>
  <si>
    <t>1.2.1</t>
  </si>
  <si>
    <t>1.2.2</t>
  </si>
  <si>
    <t>1980-2010</t>
  </si>
  <si>
    <t>Censo -INDEC</t>
  </si>
  <si>
    <t>www.indec.gob.ar</t>
  </si>
  <si>
    <t>1.3.1</t>
  </si>
  <si>
    <t>hasta ahora cobertura por riesgos, no encontré una global</t>
  </si>
  <si>
    <t>http://data.worldbank.org/data-catalog/atlas_social_protection</t>
  </si>
  <si>
    <t>2006-2012</t>
  </si>
  <si>
    <t>WB. The Atlas of Social Protection: Indicators of Resilience and Equity (ASPIRE)</t>
  </si>
  <si>
    <t>Percentage of population participating in Social Protection and Labor programs (includes direct and indirect beneficiaries)</t>
  </si>
  <si>
    <t>1.4.1</t>
  </si>
  <si>
    <t>Proportion of population living in
households with access to basic services</t>
  </si>
  <si>
    <t>There is no established methodology for this indicator.</t>
  </si>
  <si>
    <t>Hogares con disponibilidad de servicios básicos en la vivienda:</t>
  </si>
  <si>
    <t xml:space="preserve">Agua </t>
  </si>
  <si>
    <t>1990-2014</t>
  </si>
  <si>
    <t>CEPALSTAT</t>
  </si>
  <si>
    <t>http://interwp.cepal.org/cepalstat/engine/index.html</t>
  </si>
  <si>
    <t xml:space="preserve">Electricidad </t>
  </si>
  <si>
    <t>1990-2002</t>
  </si>
  <si>
    <t>Desagüe</t>
  </si>
  <si>
    <t>Proporción de la población que utiliza instalaciones de saneamiento mejoradas, por área nacional, urbana y rural</t>
  </si>
  <si>
    <t>1990-2015</t>
  </si>
  <si>
    <t>OMS/UNICEF: Organización Mundial de la Salud y Fondo de las Naciones Unidas para la Infancia : Programa Conjunto de Monitoreo de Provisión de Agua y Saneamiento.</t>
  </si>
  <si>
    <t>Nacional, rural-urbano</t>
  </si>
  <si>
    <t>Proporción de la población que utiliza fuentes mejoradas de abastecimiento de agua potable, por área nacional, urbana y rural</t>
  </si>
  <si>
    <t>1.4.2</t>
  </si>
  <si>
    <t>Proportion of total adult population
with secure tenure rights to land, with
legally recognized documentation and who perceive their rights to land as secure, by sex and by type of tenure</t>
  </si>
  <si>
    <t>1.5.1</t>
  </si>
  <si>
    <t>Number of deaths, missing persons
and persons affected by disaster per
100,000 people</t>
  </si>
  <si>
    <t>Estimación en base a EM-DAT International Disaster Database y DEIS-MINSALUD</t>
  </si>
  <si>
    <t>http://www.emdat.be/advanced_search/index.html</t>
  </si>
  <si>
    <t>http://www.emdat.be/explanatory-notes</t>
  </si>
  <si>
    <t xml:space="preserve"> Deaths</t>
  </si>
  <si>
    <t>EM-DAT International Disaster Database</t>
  </si>
  <si>
    <t xml:space="preserve"> Missing</t>
  </si>
  <si>
    <t>sd</t>
  </si>
  <si>
    <t xml:space="preserve"> Affected</t>
  </si>
  <si>
    <t>DEIS-Minsterio de SALUD</t>
  </si>
  <si>
    <t>defunciones 90 población 42669500</t>
  </si>
  <si>
    <t>DEFUNCIONES POR CAUSAS EXTERNAS CLASIFICADAS SEGUN MECANISMO</t>
  </si>
  <si>
    <t>etimac. Propia</t>
  </si>
  <si>
    <t>UNISDR -Disaster information management system</t>
  </si>
  <si>
    <t>estimado en base a datos siguientes</t>
  </si>
  <si>
    <t>1970-2009</t>
  </si>
  <si>
    <t>DESINVENTAR</t>
  </si>
  <si>
    <t>http://deis.msal.gov.ar/index.php/estadisticas-vitales/</t>
  </si>
  <si>
    <t>DI_Stat334</t>
  </si>
  <si>
    <t>http://www.desinventar.net/DesInventar/profiletab.jsp?countrycode=arg</t>
  </si>
  <si>
    <t>1.5.2</t>
  </si>
  <si>
    <t>Direct disaster economic loss in
relation to global gross domestic product
(GDP)</t>
  </si>
  <si>
    <t xml:space="preserve">95.618.792
</t>
  </si>
  <si>
    <t>1.5.3</t>
  </si>
  <si>
    <t>Number of countries with national
and local disaster risk reduction
strategies</t>
  </si>
  <si>
    <t>There is a suggested methodology that has not been tested and no international standard.</t>
  </si>
  <si>
    <t>1.a.1</t>
  </si>
  <si>
    <t>1.a.2</t>
  </si>
  <si>
    <t>1980-2013</t>
  </si>
  <si>
    <t>Estimación propia en base a MECON</t>
  </si>
  <si>
    <t>Estimado en  base a Gasto Público Social, restando items de vivienda e infraestructura(II.3, II.4 y II.8)</t>
  </si>
  <si>
    <t>http://www.economia.gob.ar/secretarias/politica-economica/programacion-macroeconomica/otras-publicaciones/</t>
  </si>
  <si>
    <t xml:space="preserve">II. GASTO PÚBLICO SOCIAL </t>
  </si>
  <si>
    <t>MECON</t>
  </si>
  <si>
    <t>Series de Gasto Público Consolidado por finalidad -función, 1980-2013 (Última actualización: Diciembre de 2015)</t>
  </si>
  <si>
    <t>nacional</t>
  </si>
  <si>
    <t>El Gasto Público Consolidado (GPC) incluye las erogaciones corrientes y de capital del Sector Público No Financiero (SPNF) correspondientes a los tres niveles de gobierno –Nación, Provincias  y Municipios. De acuerdo con la Ley de Responsabilidad Fiscal (Ley N° 25.917), el SPNF está compuesto por la Administración Pública No Financiera (APNF), Empresas y Sociedades del Estado, Obras Sociales y todos los entes autárquicos que desarrollen actividades empresariales.</t>
  </si>
  <si>
    <t>II.1. Educación, cultura y ciencia y técnica</t>
  </si>
  <si>
    <t>II.2. Salud</t>
  </si>
  <si>
    <t>II.3. Agua potable y alcantarillado</t>
  </si>
  <si>
    <t>II.4. Vivienda y urbanismo</t>
  </si>
  <si>
    <t>II.5. Promoción y asistencia social</t>
  </si>
  <si>
    <t>II.6. Previsión social</t>
  </si>
  <si>
    <t>II.7. Trabajo</t>
  </si>
  <si>
    <t>II.8. Otros servicios urbanos</t>
  </si>
  <si>
    <t>1990-2013</t>
  </si>
  <si>
    <t>UNESCO Institute for Statistics</t>
  </si>
  <si>
    <t>World Health Organization Global Health Expenditure database (see http://apps.who.int/nha/database for the most recent updates).</t>
  </si>
  <si>
    <t>Public health expenditure consists of recurrent and capital spending from government (central and local) budgets, external borrowings and grants (including donations from international agencies and nongovernmental organizations), and social (or compulsory) health insurance funds.</t>
  </si>
  <si>
    <t>1990-2009</t>
  </si>
  <si>
    <t>desactualizado</t>
  </si>
  <si>
    <t>1.b.1</t>
  </si>
  <si>
    <t>Proportion of government recurrent
and capital spending to sectors that
disproportionately benefit women, the
poor and vulnerable groups</t>
  </si>
  <si>
    <t>UN-Women: To monitor indicator 5.c.1, (Percentage of countries with systems to track and make public allocations for gender equality and women’s empowerment), UN Women
and OECD are developing a methodology to measure government efforts to track budget allocations and actual expenditures for gender equality throughout the public finance
management cycle and to make these publically available. The indicator considers resources allocated to gender equality and women’s empowerment as follows:
• Resources allocated for programmes that specifically target only women or girls.
• Resources allocated to programmes that target both women and men but where gender equality is a primary objective. For example an action that promotes employment of
women and men, equal representation within management posts, and equal pay
• Resources allocated to programmes where gender equality is not a primary objective but where action is being taken to close gender gaps. For example, an infrastructure project
that does not include gender equality as the primary objective but has specific measures to ensure that women and girls benefit equally with men and boys.
The same methodology could be used for this indicator to determine whether government spending disproportionately benefits women. A similar methodology to determine
spending that benefits poor and marginalized people should be developed.</t>
  </si>
  <si>
    <t>Goal 4. Ensure inclusive and equitable quality education and
promote lifelong learning opportunities for all</t>
  </si>
  <si>
    <t>4.1.1</t>
  </si>
  <si>
    <t>DINIECE-MINEDUC</t>
  </si>
  <si>
    <t>http://portales.educacion.gov.ar/diniece/2014/05/22/evaluacion-de-la-calidad-educativa-documentos/</t>
  </si>
  <si>
    <t>Porcentaje de alumnos con Nivel de Desempeño medio-alto en Matemática,  3° año de la Educación Primaria.</t>
  </si>
  <si>
    <t>2010-2013</t>
  </si>
  <si>
    <t>Nacional y regional. Por sexo</t>
  </si>
  <si>
    <t>Porcentaje de alumnos con Nivel de Desempeño medio-alto en Matemática,  6° año de la Educación Primaria.</t>
  </si>
  <si>
    <t>Porcentaje de alumnos con Nivel de Desempeño medio-alto en Matemática,  2/3° año de la Educación Secundaria.</t>
  </si>
  <si>
    <t>Porcentaje de alumnos con Nivel de Desempeño medio-alto en Lengua  3° año de la Educación Primaria.</t>
  </si>
  <si>
    <t>Porcentaje de alumnos con Nivel de Desempeño medio-alto en Lengua  6° año de la Educación Primaria.</t>
  </si>
  <si>
    <t>Porcentaje de alumnos con Nivel de Desempeño medio-alto en Lengua,  2/3° año de la Educación Secundaria.</t>
  </si>
  <si>
    <t>4.2.1</t>
  </si>
  <si>
    <t>puntual</t>
  </si>
  <si>
    <t>UNICEF-MICS</t>
  </si>
  <si>
    <t>hay porcentajes para cada item y luego un índice. Está por sexo</t>
  </si>
  <si>
    <t>http://mics.unicef.org/surveys</t>
  </si>
  <si>
    <t>4.2.2</t>
  </si>
  <si>
    <t>Participation rate in organized
learning (one year before the official
primary entry age), by sex</t>
  </si>
  <si>
    <t>Porcentaje  de  niños/as  de  48-59  meses  que  asisten  a  un  programa  organizado  de educación temprana para la niñez, Argentina, 2011/2012</t>
  </si>
  <si>
    <t>4.3.1</t>
  </si>
  <si>
    <t>Es un indicador estandar de unión europea y de OCDE. No se  pregunta en EPH ni en CENSO. Se podría usar ENAPROSS del MTEYSS (es sobre 6 provincias)</t>
  </si>
  <si>
    <t>4.4.1</t>
  </si>
  <si>
    <t>http://www.iea.nl/icils_2013.html</t>
  </si>
  <si>
    <t>Percent of students at each proficiency level</t>
  </si>
  <si>
    <t>Below level 1</t>
  </si>
  <si>
    <t>IEA</t>
  </si>
  <si>
    <t>jóvenes</t>
  </si>
  <si>
    <t>Level 1</t>
  </si>
  <si>
    <t>Level 2</t>
  </si>
  <si>
    <t xml:space="preserve"> Level 3 to 4</t>
  </si>
  <si>
    <t>4.5.1</t>
  </si>
  <si>
    <t>Parity indices (female/male,
rural/urban, bottom/top wealth quintile
and others such as disability status,
indigenous peoples and conflict-affected, as data become available) for all education indicators on this list that can be disaggregated</t>
  </si>
  <si>
    <t>4.6.1</t>
  </si>
  <si>
    <t>Percentage of population in a given
age group achieving at least a fixed level
of proficiency in functional (a) literacy and (b) numeracy skills, by sex</t>
  </si>
  <si>
    <t>Ni PIACC ni STEP se relevó en Argentina. No hay evaluación de destreza de matematica</t>
  </si>
  <si>
    <t>Adult literacy rate, population 15+ years</t>
  </si>
  <si>
    <t>INDEC</t>
  </si>
  <si>
    <t>También hay para grupo 15 a 24</t>
  </si>
  <si>
    <t>Nacional, por sexo.
Puede estimarse en EPH o EAHU por provincias</t>
  </si>
  <si>
    <t>4.7.1</t>
  </si>
  <si>
    <t>Extent to which (i) global
citizenship education and (ii) education
for sustainable development, including
gender equality and human rights, are
mainstreamed at all levels in: (a) national
education policies, (b) curricula, (c)
teacher education and (d) student
assessment</t>
  </si>
  <si>
    <t>Argentina no respondió el pedido de información de implementación del año 2013</t>
  </si>
  <si>
    <t>http://portal.unesco.org/en/ev.php-URL_ID=13088&amp;URL_DO=DO_TOPIC&amp;URL_SECTION=201.html</t>
  </si>
  <si>
    <t>4.a.1</t>
  </si>
  <si>
    <t>http://data.uis.unesco.org/Index.aspx?queryid=179#</t>
  </si>
  <si>
    <t xml:space="preserve">Educational institutions with electricity                </t>
  </si>
  <si>
    <t>UNESCO-UIS</t>
  </si>
  <si>
    <t>Educational institutions with computer laboratories</t>
  </si>
  <si>
    <t>4.b.1</t>
  </si>
  <si>
    <t>Volume of official development
assistance flows for scholarships by sector
and type of study</t>
  </si>
  <si>
    <t>2006-2014</t>
  </si>
  <si>
    <t>OCDE STAT. Creditor Reporting System (CRS)</t>
  </si>
  <si>
    <t>http://stats.oecd.org/Index.aspx?datasetcode=CRS1#</t>
  </si>
  <si>
    <t>4.c.1</t>
  </si>
  <si>
    <t>http://www.uis.unesco.org/DataCentre/Pages/BrowseEducation.aspx</t>
  </si>
  <si>
    <t xml:space="preserve">Maestros de primaria con título docente </t>
  </si>
  <si>
    <t>CENSO docente 2004. El 14% no respondió (sin información)</t>
  </si>
  <si>
    <t>Formación del docente: con título (incluye a los docentes qque se capacitaron para el ejercicio de la docencia), sin título</t>
  </si>
  <si>
    <t>http://portales.educacion.gov.ar/diniece/censo-docente/</t>
  </si>
  <si>
    <t xml:space="preserve">Maestros de EGB3 con título docente </t>
  </si>
  <si>
    <t>El 24% no respondió (sin información)</t>
  </si>
  <si>
    <t xml:space="preserve">Maestros de sec./polimodal con título docente </t>
  </si>
  <si>
    <t>El 26% no respondió (sin información)</t>
  </si>
  <si>
    <t>8.1.1</t>
  </si>
  <si>
    <t>Annual growth rate of real GDP per
capita</t>
  </si>
  <si>
    <t>8.2.1</t>
  </si>
  <si>
    <t>Annual growth rate of real GDP per
employed person</t>
  </si>
  <si>
    <t>8.3.1</t>
  </si>
  <si>
    <t>Proportion of informal employment
in non‑agriculture employment, by sex</t>
  </si>
  <si>
    <t>8.4.1</t>
  </si>
  <si>
    <t>Material footprint, material footprint
per capita, and material footprint per GDP</t>
  </si>
  <si>
    <t>8.4.2</t>
  </si>
  <si>
    <t>8.5.1</t>
  </si>
  <si>
    <t>8.5.2</t>
  </si>
  <si>
    <t>8.6.1</t>
  </si>
  <si>
    <t>8.7.1</t>
  </si>
  <si>
    <t>s/d</t>
  </si>
  <si>
    <t xml:space="preserve">1.1 </t>
  </si>
  <si>
    <t>By 2030, eradicate extreme poverty for all people everywhere, currently measured as people living on less than $1.25 a day</t>
  </si>
  <si>
    <t>1.1.1</t>
  </si>
  <si>
    <t>Proportion of population below the international poverty line, by sex, age, employment status and geographical location (urban/rural)</t>
  </si>
  <si>
    <t>World Bank, Development Research Group.  - EPH - INDEC</t>
  </si>
  <si>
    <t>World Bank, Development Research Group - EPH - INDEC</t>
  </si>
  <si>
    <t>1.2</t>
  </si>
  <si>
    <t xml:space="preserve"> By 2030, reduce at least by half the proportion
of men, women and children of all ages living in
poverty in all its dimensions according to national
definitions</t>
  </si>
  <si>
    <t>Proportion of population living below the national poverty line, by sex and age</t>
  </si>
  <si>
    <t>Proportion of men, women and children of all ages living in poverty in all its dimensions according to national definitions</t>
  </si>
  <si>
    <t xml:space="preserve">1.3 </t>
  </si>
  <si>
    <t xml:space="preserve">Implement nationally appropriate social protection systems and measures for all, including floors, and by 2030 achieve substantial coverage of the poor and the vulnerable </t>
  </si>
  <si>
    <t xml:space="preserve">1.4 </t>
  </si>
  <si>
    <t>By 2030, ensure that all men and women, in particular the poor and the vulnerable, have equal rights to economic resources, as well as access to basic services, ownership and control over land and other forms of property, inheritance, natural resources, appropriate new technology</t>
  </si>
  <si>
    <t xml:space="preserve">1.5 </t>
  </si>
  <si>
    <t>By 2030, build the resilience of the poor and those in vulnerable situations and reduce their exposure and vulnerability to climate-related extreme events and other economic, social and environmental shocks and disasters</t>
  </si>
  <si>
    <t>Altertnativa 2 - Number of deaths, missing persons and persons affected by disaster per 100,000 people</t>
  </si>
  <si>
    <t>Alternativo 2 - Direct disaster economic loss in relation to global gross domestic product (GDP)</t>
  </si>
  <si>
    <t xml:space="preserve">1.a </t>
  </si>
  <si>
    <t>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</si>
  <si>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Proportion of resources allocated by the government directly to poverty reduction programmes</t>
  </si>
  <si>
    <t>Proportion of total government spending on essential services (education, health and social protection)</t>
  </si>
  <si>
    <t>Alternativo 2 - Expenditure on education as % of total government expenditure (%)</t>
  </si>
  <si>
    <t>Alternativo 3 - Health expenditure, public (% of government expenditure)</t>
  </si>
  <si>
    <t>Alternativo 4 - Gasto público social total como porcentaje del producto interno bruto (PIB)</t>
  </si>
  <si>
    <t>Total general (local, regional and central) government expenditure on education (current, capital, and transfers), expressed as a percentage of total general government expenditure on all sectors (including health, education, social services, etc.). It includes expenditurefunded by transfers from international sources to government. Public education expenditure includes spending by local/municipal, regional and national governments (excluding household contributions) on educational institutions (both public and private), education administration, and subsidies for private entities (students/households and other privates entities). In some instances data on total public expenditure on education refers only to the ministry of education and can exclude other ministries that spend a part of their budget on educational activities. The indicator is calculated by dividing total public expenditure on education incurred by all government agencies/departments by the total government expenditure and multiplying by 100. For more information, consult the UNESCO Institute of Statistics website: http://www.uis.unesco.org/Education/</t>
  </si>
  <si>
    <t>ODS 1. End poverty in all its forms everywhere</t>
  </si>
  <si>
    <t xml:space="preserve">Alternativo 1 - Coverage (%) -All Social Protection and Labor </t>
  </si>
  <si>
    <t xml:space="preserve">Alternativo 2 - Coverage (%) - All Social Assistance </t>
  </si>
  <si>
    <t xml:space="preserve">Alternativo 3 - Coverage (%) - All Social Insurance </t>
  </si>
  <si>
    <t>% Hogares con acceso a agua de red</t>
  </si>
  <si>
    <t>83.9</t>
  </si>
  <si>
    <t xml:space="preserve">% Hogares con electricidad por red </t>
  </si>
  <si>
    <t>Censo 2010 - INDEC</t>
  </si>
  <si>
    <t>% Hogares con desague del inodoro a red pública</t>
  </si>
  <si>
    <t>Alternativo 1 - Defunciones por factores naturales o ambientales</t>
  </si>
  <si>
    <t xml:space="preserve">1.b </t>
  </si>
  <si>
    <t xml:space="preserve">Create sound policy frameworks at the national, regional and international levels, based on pro-poor and gender-sensitive development strategies, to support accelerated investment in poverty eradication actions </t>
  </si>
  <si>
    <t xml:space="preserve">The Atlas of Social Protection: Indicators of Resilience and Equity (ASPIRE) - The World Bank’s ASPIRE online tool is the most up-to-date compilation of global social protection and labor (SPL) estimates, including data from 56 countries—mostly in the developing world. ASPIRE provides open and accessible household-level data on populations’ social and economic status; assessments of SPL programs, including weaknesses such as low coverage and poor targeting; SPL program impacts on poverty and inequality; and ways to improve household data collection for SPL programs.
</t>
  </si>
  <si>
    <t>Proportion of population covered by social protection floors/systems, by sex, distinguishing children, unemployed persons, older persons, persons with disabilities, pregnant women, newborns, work-injury victims and the poor and the vulnerable</t>
  </si>
  <si>
    <t>La proporción de población que utiliza instalaciones de saneamiento mejoradas, total, urbano y rural, corresponde al porcentaje total de la población que tiene acceso a instalaciones que separan higiénicamente la excreta humana de los desechos humanos. Se consideran instalaciones de saneamiento mejoradas las siguientes: inodoro o letrina con cisterna o de sifón conectada a una alcantarilla cerrada un tanque o pozo séptico, letrina de pozo mejorada con ventilación, letrina de pozo con losa o una plataforma de cualquier material que cubre completamente el pozo, excepto for the drop hole y letrinas/inodoros con compostaje. No se consideran instalaciones de saneamiento mejoradas las letrinas públicas o compartidas (que normalmente serían
consideradas aceptables), las letrinas con cisterna o sifón que descargan directamente en una alcantarilla o ascequia abierta, letrina de pozo sin losa, letrinas de cubeta, inodoros colgantes o letrinas que descargan en cuerpos de agua o en espacios abiertos, y defecar directamente en los arbustos, campos o cuerpos de agua.</t>
  </si>
  <si>
    <t xml:space="preserve"> For a disaster to be entered into the database at least one of the following criteria must be fulfilled:
    Ten (10) or more people reported killed.
    Hundred (100) or more people reported affected.
    Declaration of a state of emergency.
    Call for international assistance.The OFDA/CRED - International Disaster Database http://www.emdat.be - Université catholique de Louvain Brussels - Belgium</t>
  </si>
  <si>
    <r>
      <t xml:space="preserve">Por Provincias - Hogares con Necesidades Básicas Insatisfechas: son aquellos que presentan al menos una de las siguientes condiciones de privación:  </t>
    </r>
    <r>
      <rPr>
        <b/>
        <sz val="11"/>
        <rFont val="Calibri"/>
        <family val="2"/>
        <scheme val="minor"/>
      </rPr>
      <t xml:space="preserve">NBI 1. </t>
    </r>
    <r>
      <rPr>
        <sz val="11"/>
        <rFont val="Calibri"/>
        <family val="2"/>
        <scheme val="minor"/>
      </rPr>
      <t xml:space="preserve">Vivienda: es el tipo de vivienda que habitan los hogares que moran en habitaciones de inquilinato, hotel o pensión, viviendas no destinadas a fines habitacionales, viviendas precarias y otro tipo de vivienda. Se excluye a las viviendas tipo casa, departamento y rancho. </t>
    </r>
    <r>
      <rPr>
        <b/>
        <sz val="11"/>
        <rFont val="Calibri"/>
        <family val="2"/>
        <scheme val="minor"/>
      </rPr>
      <t>NBI 2.</t>
    </r>
    <r>
      <rPr>
        <sz val="11"/>
        <rFont val="Calibri"/>
        <family val="2"/>
        <scheme val="minor"/>
      </rPr>
      <t xml:space="preserve"> Condiciones sanitarias: incluye a los hogares que no poseen retrete.    
</t>
    </r>
    <r>
      <rPr>
        <b/>
        <sz val="11"/>
        <rFont val="Calibri"/>
        <family val="2"/>
        <scheme val="minor"/>
      </rPr>
      <t xml:space="preserve">NBI 3. </t>
    </r>
    <r>
      <rPr>
        <sz val="11"/>
        <rFont val="Calibri"/>
        <family val="2"/>
        <scheme val="minor"/>
      </rPr>
      <t xml:space="preserve">Hacinamiento: es la relación entre la cantidad total de miembros del hogar y la cantidad de habitaciones de uso exclusivo del hogar. Operacionalmente se considera que existe hacinamiento crítico cuando en el hogar hay más de tres personas por cuarto. </t>
    </r>
    <r>
      <rPr>
        <b/>
        <sz val="11"/>
        <rFont val="Calibri"/>
        <family val="2"/>
        <scheme val="minor"/>
      </rPr>
      <t>NBI 4.</t>
    </r>
    <r>
      <rPr>
        <sz val="11"/>
        <rFont val="Calibri"/>
        <family val="2"/>
        <scheme val="minor"/>
      </rPr>
      <t xml:space="preserve"> Asistencia escolar: hogares que tienen al menos un niño en edad escolar (6 a 12 años) que no asiste a la escuela. </t>
    </r>
    <r>
      <rPr>
        <b/>
        <sz val="11"/>
        <rFont val="Calibri"/>
        <family val="2"/>
        <scheme val="minor"/>
      </rPr>
      <t>NBI 5.</t>
    </r>
    <r>
      <rPr>
        <sz val="11"/>
        <rFont val="Calibri"/>
        <family val="2"/>
        <scheme val="minor"/>
      </rPr>
      <t xml:space="preserve"> Capacidad de subsistencia: incluye a los hogares que tienen cuatro o más personas por miembro ocupado y que tienen un jefe no ha completado el tercer grado de escolaridad primaria. </t>
    </r>
  </si>
  <si>
    <r>
      <t xml:space="preserve">There is an established and tested methodology and an agreed international standard -  </t>
    </r>
    <r>
      <rPr>
        <sz val="11"/>
        <rFont val="Calibri"/>
        <family val="2"/>
        <scheme val="minor"/>
      </rPr>
      <t>A los valores  absolutos de la base le apliqué un valor de referencia poblacional según DEIS  de 42.669.500</t>
    </r>
  </si>
  <si>
    <t>Documentos en ODS 1</t>
  </si>
  <si>
    <t>1 - PovcalNet Arg 1.25</t>
  </si>
  <si>
    <t>2 - API_ARG_DS2_en_excel_v2</t>
  </si>
  <si>
    <t>5 - sesd_09a01</t>
  </si>
  <si>
    <t>6 - FlatTable_1466965752603</t>
  </si>
  <si>
    <t>7 - metadata_1466965818645</t>
  </si>
  <si>
    <t>8 - metadata_1466965826934</t>
  </si>
  <si>
    <t>9 - FlatTable_1466965100799</t>
  </si>
  <si>
    <t>10 -metadata_1466965286618</t>
  </si>
  <si>
    <t>11 - Data Goal 1.5.1</t>
  </si>
  <si>
    <t>12 - Serie5Nro53</t>
  </si>
  <si>
    <t>13 - GPC1980-2013</t>
  </si>
  <si>
    <t>14 - Aspectos-Metodologicos</t>
  </si>
  <si>
    <r>
      <t xml:space="preserve">Para </t>
    </r>
    <r>
      <rPr>
        <b/>
        <sz val="11"/>
        <rFont val="Calibri"/>
        <family val="2"/>
        <scheme val="minor"/>
      </rPr>
      <t>WB:</t>
    </r>
    <r>
      <rPr>
        <sz val="11"/>
        <rFont val="Calibri"/>
        <family val="2"/>
        <scheme val="minor"/>
      </rPr>
      <t xml:space="preserve"> 2013 : 13,3 - 2014: 12,9 - 2015 - 12,5 (ver link)</t>
    </r>
  </si>
  <si>
    <r>
      <rPr>
        <b/>
        <sz val="11"/>
        <rFont val="Calibri"/>
        <family val="2"/>
        <scheme val="minor"/>
      </rPr>
      <t xml:space="preserve">DEIS: </t>
    </r>
    <r>
      <rPr>
        <sz val="11"/>
        <rFont val="Calibri"/>
        <family val="2"/>
        <scheme val="minor"/>
      </rPr>
      <t xml:space="preserve">Cantidad de nuevos infectados 2014 (hay población estimada 2013): 9430. </t>
    </r>
    <r>
      <rPr>
        <b/>
        <sz val="11"/>
        <rFont val="Calibri"/>
        <family val="2"/>
        <scheme val="minor"/>
      </rPr>
      <t xml:space="preserve">CEPAL STAT: </t>
    </r>
    <r>
      <rPr>
        <sz val="11"/>
        <rFont val="Calibri"/>
        <family val="2"/>
        <scheme val="minor"/>
      </rPr>
      <t xml:space="preserve">Tasa de incidencia de la tuberculosis y tasa de prevalencia, ambas iguales) - </t>
    </r>
    <r>
      <rPr>
        <b/>
        <sz val="11"/>
        <rFont val="Calibri"/>
        <family val="2"/>
        <scheme val="minor"/>
      </rPr>
      <t>WHO:</t>
    </r>
    <r>
      <rPr>
        <sz val="11"/>
        <rFont val="Calibri"/>
        <family val="2"/>
        <scheme val="minor"/>
      </rPr>
      <t xml:space="preserve">  TB incidence (per 100,000 pob) 2014 : 24 (Ver anuario 9789241565264_eng)</t>
    </r>
  </si>
  <si>
    <t xml:space="preserve">Por provincia, la info de ANSV. </t>
  </si>
  <si>
    <r>
      <rPr>
        <b/>
        <sz val="11"/>
        <rFont val="Calibri"/>
        <family val="2"/>
      </rPr>
      <t xml:space="preserve">Outdoor air pollution: </t>
    </r>
    <r>
      <rPr>
        <sz val="11"/>
        <rFont val="Calibri"/>
        <family val="2"/>
      </rPr>
      <t xml:space="preserve"> Enfermedad cardíaca isquémica, accidente cerebro vascular, enfermedad pulmonar obstructiva crónica (EPOC), cáncer de pulmón, infecciones respiratorias agudas en niños - </t>
    </r>
    <r>
      <rPr>
        <b/>
        <sz val="11"/>
        <rFont val="Calibri"/>
        <family val="2"/>
      </rPr>
      <t>WHO:</t>
    </r>
    <r>
      <rPr>
        <sz val="11"/>
        <rFont val="Calibri"/>
        <family val="2"/>
      </rPr>
      <t xml:space="preserve"> también en anuario</t>
    </r>
  </si>
  <si>
    <r>
      <rPr>
        <b/>
        <sz val="11"/>
        <rFont val="Calibri"/>
        <family val="2"/>
        <scheme val="minor"/>
      </rPr>
      <t>WHO :</t>
    </r>
    <r>
      <rPr>
        <sz val="11"/>
        <rFont val="Calibri"/>
        <family val="2"/>
        <scheme val="minor"/>
      </rPr>
      <t xml:space="preserve"> También en anuario</t>
    </r>
  </si>
  <si>
    <r>
      <rPr>
        <b/>
        <sz val="11"/>
        <rFont val="Calibri"/>
        <family val="2"/>
        <scheme val="minor"/>
      </rPr>
      <t xml:space="preserve">Encuesta Nacional de Factores de Riesgo </t>
    </r>
    <r>
      <rPr>
        <sz val="11"/>
        <rFont val="Calibri"/>
        <family val="2"/>
        <scheme val="minor"/>
      </rPr>
      <t xml:space="preserve">2013: Población de 18 años y más residente en poblaciones de 5,000 hab o más. </t>
    </r>
  </si>
  <si>
    <r>
      <rPr>
        <b/>
        <sz val="11"/>
        <rFont val="Calibri"/>
        <family val="2"/>
        <scheme val="minor"/>
      </rPr>
      <t>Metadata</t>
    </r>
    <r>
      <rPr>
        <sz val="11"/>
        <rFont val="Calibri"/>
        <family val="2"/>
        <scheme val="minor"/>
      </rPr>
      <t xml:space="preserve"> Se construye a partir de un conjunto de indicadores</t>
    </r>
  </si>
  <si>
    <t>Documentos en ODS 3</t>
  </si>
  <si>
    <t>1 - Serie5Nro58 - Estadísticas vitales 2014</t>
  </si>
  <si>
    <t>2 - 9789241565264_eng -MONITORING
HEALTH FOR THE
SDGs 2016</t>
  </si>
  <si>
    <t>3 - Indiba2015 - Indicadores básicos - Argentina 2015</t>
  </si>
  <si>
    <t>4 - UNAIDS_methodology_HIVestimates_en (Documento explicativo)</t>
  </si>
  <si>
    <t>5 - 2015-11-18_boletin-VIH-2015</t>
  </si>
  <si>
    <t>6 - Tasa de prevalencia de la Tuberculosis / Tasa de incidencia de la tuberculosis</t>
  </si>
  <si>
    <t>7 - wmr-2014-profiles - Argentina Pag 5</t>
  </si>
  <si>
    <t>8 - BEPANUAL_2010</t>
  </si>
  <si>
    <t xml:space="preserve">9 - Cuadro 23 / 25 </t>
  </si>
  <si>
    <t>9 - 11,09,2014 -tercer encuentro nacional factores riesgo</t>
  </si>
  <si>
    <t>10 - msb_gsr_2014_2 - Country profiles</t>
  </si>
  <si>
    <t>11 - publicacion_enfr_2013</t>
  </si>
  <si>
    <t>12 - Global Status report on road</t>
  </si>
  <si>
    <t>13 - comp_siniestros_y_victimas: INFORME COMPARATIVO SOBRE SINIESTROS Y VÍCTIMAS</t>
  </si>
  <si>
    <t>14 - formulario_estadístico_unico</t>
  </si>
  <si>
    <t>15 - victimas_fatales_totales_2014 - RANKING VICTIMAS FATALES TOTALES DATOS TOTALES AÑO 2014</t>
  </si>
  <si>
    <t>16 - Enssyr 2013: Encuesta Nacional
sobre Salud Sexual y Reproductiva 2013 - Presentación de resultados</t>
  </si>
  <si>
    <t>17 - Tasa de prevalencia de anticonceptivos - CEPAL</t>
  </si>
  <si>
    <t xml:space="preserve">18 - Boletín149 - Indicadores de salud para la población de 10 a 19 - Argentina 2013 </t>
  </si>
  <si>
    <t>19 - Metadata 3</t>
  </si>
  <si>
    <t>20 - Muerte por polución</t>
  </si>
  <si>
    <t>21 - Muerte por agua insegura</t>
  </si>
  <si>
    <t>9 - 11.09.2014-tercer-encuentro-nacional-factores-riesgo</t>
  </si>
  <si>
    <t>22 - Global cod</t>
  </si>
  <si>
    <t>23 - Informe de gestión del ministerio</t>
  </si>
  <si>
    <t>By 2030, reduce by one third premature mortality from non-communicable diseases through prevention and treatment and promote mental health and well-being</t>
  </si>
  <si>
    <t>Strengthen the prevention and treatment of substance abuse, including narcotic drug abuse and harmful use of alcohol</t>
  </si>
  <si>
    <t>By 2030, ensure universal access to sexual and reproductive health-care services, including for family planning, information and education, and the integration of reproductive health into national strategies and programmes</t>
  </si>
  <si>
    <t>Achieve universal health coverage, including financial risk protection, access to quality essential health-care services and access to safe, effective, quality and affordable essential medicines and vaccines for all</t>
  </si>
  <si>
    <t>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</si>
  <si>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Strengthen the capacity of all countries, in
particular developing countries, for early warning risk reduction and management of national and global health risks</t>
  </si>
  <si>
    <r>
      <rPr>
        <b/>
        <sz val="11"/>
        <rFont val="Calibri"/>
        <family val="2"/>
        <scheme val="minor"/>
      </rPr>
      <t xml:space="preserve">Cepal Stat </t>
    </r>
    <r>
      <rPr>
        <sz val="11"/>
        <rFont val="Calibri"/>
        <family val="2"/>
        <scheme val="minor"/>
      </rPr>
      <t xml:space="preserve">69,6 - 2011  -  </t>
    </r>
    <r>
      <rPr>
        <b/>
        <sz val="11"/>
        <rFont val="Calibri"/>
        <family val="2"/>
        <scheme val="minor"/>
      </rPr>
      <t xml:space="preserve">WB - </t>
    </r>
    <r>
      <rPr>
        <sz val="11"/>
        <rFont val="Calibri"/>
        <family val="2"/>
        <scheme val="minor"/>
      </rPr>
      <t>63,9 (2014) , idem 2013  /Ver link)</t>
    </r>
  </si>
  <si>
    <t xml:space="preserve">4.1 </t>
  </si>
  <si>
    <t xml:space="preserve">4.2 </t>
  </si>
  <si>
    <t xml:space="preserve">4.3 </t>
  </si>
  <si>
    <t>By 2030, ensure equal access for all women and
men to affordable and quality technical, vocational and tertiary education, including university</t>
  </si>
  <si>
    <t xml:space="preserve">4.4 </t>
  </si>
  <si>
    <t xml:space="preserve">4.5 </t>
  </si>
  <si>
    <t>By 2030, eliminate gender disparities in
education and ensure equal access to all levels of
education and vocational training for the vulnerable,
including persons with disabilities, indigenous
peoples and children in vulnerable situations</t>
  </si>
  <si>
    <t>I / II / III</t>
  </si>
  <si>
    <t xml:space="preserve">4.6 </t>
  </si>
  <si>
    <t>4.7</t>
  </si>
  <si>
    <t>4.a</t>
  </si>
  <si>
    <t xml:space="preserve"> Build and upgrade education facilities that are
child, disability and gender sensitive and provide
safe, non-violent, inclusive and effective learning
environments for all</t>
  </si>
  <si>
    <t>I / II</t>
  </si>
  <si>
    <t xml:space="preserve">4.b. </t>
  </si>
  <si>
    <t>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</si>
  <si>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 xml:space="preserve">4.c </t>
  </si>
  <si>
    <t>By 2030, ensure that all girls and boys complete
free, equitable and quality primary and secondary
education leading to relevant and effective learning outcomes</t>
  </si>
  <si>
    <t>Proportion of children and young people: (a) in grades 2/3; (b) at the end of primary; and (c) at the end of lower secondary achieving at least a minimum
proficiency level in (i) reading and (ii) mathematics, by sex</t>
  </si>
  <si>
    <t>By 2030, ensure that all girls and boys have access to quality early childhood development, care and pre-primary education so that they are ready for primary education</t>
  </si>
  <si>
    <t>Proportion of children under 5 years of age who are developmentally on track in health, learning and psychosocial wellbeing, by sex</t>
  </si>
  <si>
    <t>Está por sexo para 36-59 meses. 
Como alternativa se podría hacer con EPH o EAHU por provincias</t>
  </si>
  <si>
    <t>Participation rate of youth and adults in formal and non-formal education and training in the previous 12 months, by sex</t>
  </si>
  <si>
    <t>Proportion of youth and adults with information and communications technology (ICT) skills, by type of skill</t>
  </si>
  <si>
    <t>Solo participó CABA en la de jóvenes de 14 años. Ver cuales skilss interesan, hay multiples. La otra referencia que hay en el pdf de indicadores al PIACC, es una encuesta de 24 países de la OCDE</t>
  </si>
  <si>
    <t>By 2030, substantially increase the number of youth and adults who have relevant skills, including technical and vocational skills, for employment, decent jobs and entrepreneurship</t>
  </si>
  <si>
    <t xml:space="preserve"> Three of these participants represented education systems within their countries—the City of Buenos Aires (Argentina),The ICILS student population was defined as students in Grade 8 (typically around 14 years of age in most countries)</t>
  </si>
  <si>
    <t>By 2030, ensure that all youth and a substantial proportion of adults, both men and women, achieve literacy and numeracy</t>
  </si>
  <si>
    <t xml:space="preserve">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</si>
  <si>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UNESCO-UIS: The reporting requirements for the monitoring of the 1974 Recommendation are being revised to fully capture the information needed for this indicator. Following approval by the UNESCO Executive Board in April 2016 data collection is expected to begin in 2016.</t>
  </si>
  <si>
    <t>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</si>
  <si>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Educational institutions with computer-assisted instruction  (CAI)</t>
  </si>
  <si>
    <t>By 2030, substantially increase the supply of qualified teachers, including through international cooperation for teacher training in developing countries, especially least developed countries and small island developing States</t>
  </si>
  <si>
    <t>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</si>
  <si>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r>
      <t xml:space="preserve">Niveles de Desempeño ONE 2013:
</t>
    </r>
    <r>
      <rPr>
        <b/>
        <sz val="11"/>
        <rFont val="Calibri"/>
        <family val="2"/>
        <scheme val="minor"/>
      </rPr>
      <t>Nivel Alto</t>
    </r>
    <r>
      <rPr>
        <sz val="11"/>
        <rFont val="Calibri"/>
        <family val="2"/>
        <scheme val="minor"/>
      </rPr>
      <t xml:space="preserve"> Los estudiantes de este nivel logran un desempeño destacado en el dominio del conjunto de contenidos y capacidades cognitivas evaluadas y esperables, según los documentos curriculares jurisdiccionales y los NAP5 considerados como referentes. </t>
    </r>
    <r>
      <rPr>
        <b/>
        <sz val="11"/>
        <rFont val="Calibri"/>
        <family val="2"/>
        <scheme val="minor"/>
      </rPr>
      <t xml:space="preserve">Nivel Medio </t>
    </r>
    <r>
      <rPr>
        <sz val="11"/>
        <rFont val="Calibri"/>
        <family val="2"/>
        <scheme val="minor"/>
      </rPr>
      <t xml:space="preserve">Los estudiantes de este nivel logran un desempeño satisfactorio en el dominio del conjunto de contenidos y capacidades cognitivas evaluadas y esperables, según los documentos curriculares jurisdiccionales y los NAP considerados como referentes. </t>
    </r>
    <r>
      <rPr>
        <b/>
        <sz val="11"/>
        <rFont val="Calibri"/>
        <family val="2"/>
        <scheme val="minor"/>
      </rPr>
      <t>Nivel Bajo</t>
    </r>
    <r>
      <rPr>
        <sz val="11"/>
        <rFont val="Calibri"/>
        <family val="2"/>
        <scheme val="minor"/>
      </rPr>
      <t xml:space="preserve"> Los estudiantes de este nivel logran un desempeño elemental o poco satisfactorio en el dominio del conjunto de contenidos y las capacidades cognitivas evaluadas y esperables, según los documentos  curriculares jurisdiccionales y los NAP considerados como referentes. </t>
    </r>
  </si>
  <si>
    <r>
      <t>Porcentaje de niños/as de edades entre 36-59 meses que están en el desarrollo adecuado de los ámbitos de alfabetización- conocimientos de números, físico, social-emocional y aprendizaje, y la</t>
    </r>
    <r>
      <rPr>
        <b/>
        <sz val="11"/>
        <rFont val="Calibri"/>
        <family val="2"/>
        <scheme val="minor"/>
      </rPr>
      <t xml:space="preserve"> puntuación del índice de desarrollo de la niñez temprana, Argentina</t>
    </r>
    <r>
      <rPr>
        <sz val="11"/>
        <rFont val="Calibri"/>
        <family val="2"/>
        <scheme val="minor"/>
      </rPr>
      <t>, 2011/2012.</t>
    </r>
  </si>
  <si>
    <t>1 - INFORME-DE-RESULTADOS-PRIMARIA-ONE-2013.pdf</t>
  </si>
  <si>
    <t>2 - INFORME-DE-RESULTADOS-ONE-MUESTRA-2°-3°-AÑO-.pdf</t>
  </si>
  <si>
    <t>3 - Argentina 2011-12 MICS_Spanish.pdf
Tabla CD.5: 
 Índice de desarrollo infantil temprano.</t>
  </si>
  <si>
    <t>3 - Argentina 2011-12 MICS_Spanish.pdf
Tabla CD.1: 
Educación temprana de la niñez.</t>
  </si>
  <si>
    <t>4 - ICILS_2013_International_Report.pdf</t>
  </si>
  <si>
    <t>5 - ICILS_2013_Technical_Report</t>
  </si>
  <si>
    <t>6 - API_ARG_DS2_en_excel_v2</t>
  </si>
  <si>
    <t>7 - 224137e</t>
  </si>
  <si>
    <t>8 - ICT infrastructure I – L’infrastructure des TIC I</t>
  </si>
  <si>
    <t>9 - 4560e462-a1ae-4ea1-bda1-95369808fe44</t>
  </si>
  <si>
    <t>10 - CENSO_RESULTADOS%20DEFINITIVOS.pdf Cuadro 49</t>
  </si>
  <si>
    <t>10 - CENSO_RESULTADOS%20DEFINITIVOS.pdf Cuadro 73</t>
  </si>
  <si>
    <t>10 - CENSO_RESULTADOS%20DEFINITIVOS.pdf Cuadro 97</t>
  </si>
  <si>
    <r>
      <t xml:space="preserve">En el sitio de </t>
    </r>
    <r>
      <rPr>
        <b/>
        <sz val="11"/>
        <rFont val="Calibri"/>
        <family val="2"/>
        <scheme val="minor"/>
      </rPr>
      <t>UNICEF,</t>
    </r>
    <r>
      <rPr>
        <sz val="11"/>
        <rFont val="Calibri"/>
        <family val="2"/>
        <scheme val="minor"/>
      </rPr>
      <t xml:space="preserve"> Argentina no presenta información para este indicador. En el </t>
    </r>
    <r>
      <rPr>
        <b/>
        <sz val="11"/>
        <rFont val="Calibri"/>
        <family val="2"/>
        <scheme val="minor"/>
      </rPr>
      <t>Censo</t>
    </r>
    <r>
      <rPr>
        <sz val="11"/>
        <rFont val="Calibri"/>
        <family val="2"/>
        <scheme val="minor"/>
      </rPr>
      <t xml:space="preserve"> - </t>
    </r>
    <r>
      <rPr>
        <b/>
        <sz val="11"/>
        <rFont val="Calibri"/>
        <family val="2"/>
        <scheme val="minor"/>
      </rPr>
      <t>ampliado</t>
    </r>
    <r>
      <rPr>
        <sz val="11"/>
        <rFont val="Calibri"/>
        <family val="2"/>
        <scheme val="minor"/>
      </rPr>
      <t xml:space="preserve"> - se indaga por estado civil a personas de 14 años y más.  En </t>
    </r>
    <r>
      <rPr>
        <b/>
        <sz val="11"/>
        <rFont val="Calibri"/>
        <family val="2"/>
        <scheme val="minor"/>
      </rPr>
      <t>Censo 2001</t>
    </r>
    <r>
      <rPr>
        <sz val="11"/>
        <rFont val="Calibri"/>
        <family val="2"/>
        <scheme val="minor"/>
      </rPr>
      <t xml:space="preserve"> - Se indaga por estado conjugal, convivencia actual en pareja y a los que si, edad de inicio. No se indaga por edad de primera relación. En </t>
    </r>
    <r>
      <rPr>
        <b/>
        <sz val="11"/>
        <rFont val="Calibri"/>
        <family val="2"/>
        <scheme val="minor"/>
      </rPr>
      <t>Encuesta de Salud reproductiva</t>
    </r>
    <r>
      <rPr>
        <sz val="11"/>
        <rFont val="Calibri"/>
        <family val="2"/>
        <scheme val="minor"/>
      </rPr>
      <t xml:space="preserve"> se indaga por situación conyugal desde los 14 años pero no se consulta por edad de inicio. Aprox: Edad de primera relación sexual y relación con la persona de la primera relación</t>
    </r>
  </si>
  <si>
    <r>
      <rPr>
        <b/>
        <sz val="11"/>
        <rFont val="Calibri"/>
        <family val="2"/>
        <scheme val="minor"/>
      </rPr>
      <t xml:space="preserve">Datos censales 2010  - Ampliado: </t>
    </r>
    <r>
      <rPr>
        <sz val="11"/>
        <rFont val="Calibri"/>
        <family val="2"/>
        <scheme val="minor"/>
      </rPr>
      <t>Se indaga a personas residentes en viviendas particulares de 14 años o  más: % de mujeres de 14 años que convive con pareja: 2,8% (sobre su grupo de edad). % de mujeres de 14 a 17 años que convive con pareja: 7,4% (Doc. convivencia)  - Por provincia</t>
    </r>
  </si>
  <si>
    <r>
      <t xml:space="preserve">Hay discrepancias entre la info de </t>
    </r>
    <r>
      <rPr>
        <b/>
        <sz val="11"/>
        <rFont val="Calibri"/>
        <family val="2"/>
        <scheme val="minor"/>
      </rPr>
      <t>IPU</t>
    </r>
    <r>
      <rPr>
        <sz val="11"/>
        <rFont val="Calibri"/>
        <family val="2"/>
        <scheme val="minor"/>
      </rPr>
      <t xml:space="preserve"> y la </t>
    </r>
    <r>
      <rPr>
        <b/>
        <sz val="11"/>
        <rFont val="Calibri"/>
        <family val="2"/>
        <scheme val="minor"/>
      </rPr>
      <t>Cámara de diputados</t>
    </r>
    <r>
      <rPr>
        <sz val="11"/>
        <rFont val="Calibri"/>
        <family val="2"/>
        <scheme val="minor"/>
      </rPr>
      <t xml:space="preserve"> (en IPU, son mujeres el 35,8% de los diputados)</t>
    </r>
  </si>
  <si>
    <r>
      <rPr>
        <b/>
        <sz val="11"/>
        <rFont val="Calibri"/>
        <family val="2"/>
        <scheme val="minor"/>
      </rPr>
      <t xml:space="preserve">CEPAL </t>
    </r>
    <r>
      <rPr>
        <sz val="11"/>
        <rFont val="Calibri"/>
        <family val="2"/>
        <scheme val="minor"/>
      </rPr>
      <t xml:space="preserve">- Poder ejecutivo: porcentaje de mujeres en los gabinetes ministeriales  - Ver documento - Participación en la máxima autoridad judicial - CEPAL - Poder local: porcentaje de mujeres alcaldesas electas - Poder local: porcentaje de mujeres concejalas electas (sin info para Argentina)
</t>
    </r>
  </si>
  <si>
    <r>
      <t xml:space="preserve">Share of women among elected mayors, Latin America and the Caribbean as at 11 August 2014 en </t>
    </r>
    <r>
      <rPr>
        <b/>
        <sz val="11"/>
        <rFont val="Calibri"/>
        <family val="2"/>
        <scheme val="minor"/>
      </rPr>
      <t xml:space="preserve">Wold woman 2015 </t>
    </r>
  </si>
  <si>
    <r>
      <rPr>
        <b/>
        <sz val="11"/>
        <rFont val="Calibri"/>
        <family val="2"/>
        <scheme val="minor"/>
      </rPr>
      <t>CEPAL STAT -</t>
    </r>
    <r>
      <rPr>
        <sz val="11"/>
        <rFont val="Calibri"/>
        <family val="2"/>
        <scheme val="minor"/>
      </rPr>
      <t xml:space="preserve"> Necesidades insatisfechas en materia de planificación familiar: Sin información para Argentina
</t>
    </r>
  </si>
  <si>
    <r>
      <t xml:space="preserve">En el </t>
    </r>
    <r>
      <rPr>
        <b/>
        <sz val="11"/>
        <rFont val="Calibri"/>
        <family val="2"/>
        <scheme val="minor"/>
      </rPr>
      <t>Censo 2010</t>
    </r>
    <r>
      <rPr>
        <sz val="11"/>
        <rFont val="Calibri"/>
        <family val="2"/>
        <scheme val="minor"/>
      </rPr>
      <t xml:space="preserve">, se consulta al hogar, no a los individuos : Total país 86,02 - Encuesta especial del INDEC - </t>
    </r>
    <r>
      <rPr>
        <b/>
        <sz val="11"/>
        <rFont val="Calibri"/>
        <family val="2"/>
        <scheme val="minor"/>
      </rPr>
      <t>Encuesta Nacional sobre Acceso y Uso de Tecnologías de la Información
y la Comunicación (ENTIC)</t>
    </r>
    <r>
      <rPr>
        <sz val="11"/>
        <rFont val="Calibri"/>
        <family val="2"/>
        <scheme val="minor"/>
      </rPr>
      <t>. También tenencia del hogar y uso individual. En 2011 para total urbano (localidades de 2000 o más) - Total 31 aglomerados (loc. de 100 000 y más) - 2015 sólo 31 aglomerados. Población, en ambos casos, de 10 años o más -</t>
    </r>
  </si>
  <si>
    <r>
      <t xml:space="preserve">2011 - Hogares por disponibilidad de celular: 85,6 </t>
    </r>
    <r>
      <rPr>
        <b/>
        <sz val="11"/>
        <rFont val="Calibri"/>
        <family val="2"/>
        <scheme val="minor"/>
      </rPr>
      <t>(TU)</t>
    </r>
    <r>
      <rPr>
        <sz val="11"/>
        <rFont val="Calibri"/>
        <family val="2"/>
        <scheme val="minor"/>
      </rPr>
      <t xml:space="preserve"> - 86,7 (31) - Población que usa: 76,3 (TU) - 74 (31)</t>
    </r>
  </si>
  <si>
    <t xml:space="preserve">Alternativo: Ratio between  time spent (in hours)in domestic work by women and men. </t>
  </si>
  <si>
    <t>EAHU - INDEC</t>
  </si>
  <si>
    <t>% of women in Legislature - Diputados</t>
  </si>
  <si>
    <t>% of women as Senators - Senadores</t>
  </si>
  <si>
    <t>Alternativo 1: Proportion of mothers aged 15-49 who planned their last pregnancy</t>
  </si>
  <si>
    <t>Encuesta Nacional sobre Salud Sexual y Reproductiva 2013 - INDEC</t>
  </si>
  <si>
    <t>Alternativo 1: Proportion of households who own a mobile telephone</t>
  </si>
  <si>
    <t>Recognize and value unpaid care and domestic work through the provision of public services, infrastructure and social protection policies and the promotion of shared responsibility within the household and the family as nationally appropriate</t>
  </si>
  <si>
    <t>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</si>
  <si>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ILO - International Labour Organization - ILO, 2012</t>
  </si>
  <si>
    <t>Alternativo 1: Percentage of senior and middle-level managers who are women</t>
  </si>
  <si>
    <t>Undertake reforms to give women equal rights to economic resources, as well as access to ownership and control over land and other forms of property, financial services, inheritance and natural resources, in accordance with national laws</t>
  </si>
  <si>
    <t>Adopt and strengthen sound policies and enforceable legislation for the promotion of gender equality and the empowerment of all women and girls at all levels</t>
  </si>
  <si>
    <t>1 - Pacto contra la discriminación - CEPAL</t>
  </si>
  <si>
    <t>2 - ENSSyR_doc_utilizacion_bases_usuario</t>
  </si>
  <si>
    <t>3 - enssyr_2013</t>
  </si>
  <si>
    <t>4 - WorldsWomen2015_chapter6_t</t>
  </si>
  <si>
    <t>5 - Encuesta de violencias contra las mujeres - FINAL 26-10</t>
  </si>
  <si>
    <t>6 - Child marriage database_Nov2015_1312093</t>
  </si>
  <si>
    <t>7 - Convivencia</t>
  </si>
  <si>
    <t>8 - tnr_07_14</t>
  </si>
  <si>
    <t>9 - Wold women 2015</t>
  </si>
  <si>
    <t>10 - Trabajo no remunerado - CEPAL</t>
  </si>
  <si>
    <t>11 - 2015_human_development_report_1</t>
  </si>
  <si>
    <t>12 - Participación en la máxima autoridad judicial - CEPAL</t>
  </si>
  <si>
    <t>13 - Participación de mujeres alcaldesas -CEPAL</t>
  </si>
  <si>
    <t>14 - Participación de las mujeres en el ministerio - CEPAL</t>
  </si>
  <si>
    <t>15 - Lista de gobernadores</t>
  </si>
  <si>
    <t>9 - WorldsWomen2015_report</t>
  </si>
  <si>
    <t>16 - EPH - posiciones de gestión</t>
  </si>
  <si>
    <t>17 - Directores de banco por sexo - CEPAL</t>
  </si>
  <si>
    <t>18 - entic_10_15</t>
  </si>
  <si>
    <t>19 - Tenencia de celular</t>
  </si>
  <si>
    <r>
      <t xml:space="preserve">Para </t>
    </r>
    <r>
      <rPr>
        <b/>
        <sz val="11"/>
        <rFont val="Calibri"/>
        <family val="2"/>
        <scheme val="minor"/>
      </rPr>
      <t>Censo,</t>
    </r>
    <r>
      <rPr>
        <sz val="11"/>
        <rFont val="Calibri"/>
        <family val="2"/>
        <scheme val="minor"/>
      </rPr>
      <t xml:space="preserve"> se consideró población residente en viviendas particulares con acceso a baño con descarga de agua a red pública, a cámara y pozo y a sólo pozo - Por provincia</t>
    </r>
  </si>
  <si>
    <r>
      <t>Ver</t>
    </r>
    <r>
      <rPr>
        <b/>
        <sz val="11"/>
        <rFont val="Calibri"/>
        <family val="2"/>
        <scheme val="minor"/>
      </rPr>
      <t xml:space="preserve"> ministerio de medio ambiente y desarrollo sustentable</t>
    </r>
  </si>
  <si>
    <r>
      <t xml:space="preserve">Es un indice aún en construcción o sin datos. En el documento </t>
    </r>
    <r>
      <rPr>
        <b/>
        <sz val="11"/>
        <rFont val="Calibri"/>
        <family val="2"/>
        <scheme val="minor"/>
      </rPr>
      <t>"metadata"</t>
    </r>
    <r>
      <rPr>
        <sz val="11"/>
        <rFont val="Calibri"/>
        <family val="2"/>
        <scheme val="minor"/>
      </rPr>
      <t xml:space="preserve"> mencionan estos indicadores: water efficiency in irrigated agriculture - Water efficiency of industries - Energy (power) water efficiency  - Municipal water supply effciency</t>
    </r>
  </si>
  <si>
    <t>Degree of integrated water resources management implementation (0-100)</t>
  </si>
  <si>
    <t>By 2020, protect and restore water-related ecosystems, including mountains, forests, wetlands, rivers, aquifers and lakes</t>
  </si>
  <si>
    <t>By 2030, expand international cooperation and capacity-building support to developing countries in water- and sanitation-related activities and programmes, including water harvesting, desalination, water efficiency, wastewater treatment, recycling and reuse technologies</t>
  </si>
  <si>
    <t>Documentos en ODS 5</t>
  </si>
  <si>
    <t>Documentos en ODS 4</t>
  </si>
  <si>
    <t>1 - Acceso al agua</t>
  </si>
  <si>
    <t>Documentos en ODS 6</t>
  </si>
  <si>
    <t>2 - Metadata-Goal-6</t>
  </si>
  <si>
    <t>3 - WHO - Argentina</t>
  </si>
  <si>
    <t>4 - JMPreport_Spanish</t>
  </si>
  <si>
    <t>6 - Acceso a baño - Censo 2010</t>
  </si>
  <si>
    <t>7 - Saneamiento - CEPAL</t>
  </si>
  <si>
    <t>8 - Aquastat Argentina</t>
  </si>
  <si>
    <t>9 - Libro_Estadisticas_2008</t>
  </si>
  <si>
    <t>10 - Water-Resources-Management-Global-Report-2012</t>
  </si>
  <si>
    <t>11 - UNW_Status_Report_IWRM</t>
  </si>
  <si>
    <t>12 - 9789241508087_eng</t>
  </si>
  <si>
    <t>7.1.1</t>
  </si>
  <si>
    <t>7.1.2</t>
  </si>
  <si>
    <t>7.3.1a Energy intensity measured in terms of primary energy and GDP</t>
  </si>
  <si>
    <r>
      <rPr>
        <b/>
        <sz val="11"/>
        <rFont val="Calibri"/>
        <family val="2"/>
        <scheme val="minor"/>
      </rPr>
      <t>Censo Básico:</t>
    </r>
    <r>
      <rPr>
        <sz val="11"/>
        <rFont val="Calibri"/>
        <family val="2"/>
        <scheme val="minor"/>
      </rPr>
      <t xml:space="preserve"> Población en viviendas particulares que usan para cocinar combustibles no sólidos ni querosen: 96,7% -   Por provincia </t>
    </r>
    <r>
      <rPr>
        <b/>
        <sz val="11"/>
        <rFont val="Calibri"/>
        <family val="2"/>
        <scheme val="minor"/>
      </rPr>
      <t>EAHU</t>
    </r>
    <r>
      <rPr>
        <sz val="11"/>
        <rFont val="Calibri"/>
        <family val="2"/>
        <scheme val="minor"/>
      </rPr>
      <t>- 2014 99,4 (población urbana)</t>
    </r>
  </si>
  <si>
    <t>Son las fuentes renovables de energía no fósiles idóneas para ser aprovechadas de forma sustentable en el corto, mediano y largo plazo: energía eólica, solar térmica, solar fotovoltaica, geotérmica, mareomotriz, undimotriz, de las corrientes marinas, hidráulica, biomasa, gases de vertedero, gases de plantas de depuración, biogás, biocombustibles.</t>
  </si>
  <si>
    <t>7.3.1b Energy intensity measured in terms of primary energy in terms of GDP</t>
  </si>
  <si>
    <t>Es el cociente entre el consumo total de energía y el PBI anual en moneda local referido a un año base, o la cantidad de energía necesaria por unidad de producto.</t>
  </si>
  <si>
    <t>1 - Tenencia de electricidad - Censo</t>
  </si>
  <si>
    <t>2 - Combustible para cocinar</t>
  </si>
  <si>
    <t>3 - BEN2014_REV_B_PROV (1)</t>
  </si>
  <si>
    <t>4 - AS_14635747571</t>
  </si>
  <si>
    <t>5 - GTF-2105-Full-Report</t>
  </si>
  <si>
    <t>6 - sidsa 2015</t>
  </si>
  <si>
    <t>7 - Energy_Intensity_-_Total_Primary_Energy_Consumption_per_Dollar_of_GDP - IEA</t>
  </si>
  <si>
    <t>8 - WORLDBAL_Documentation: Este documento muestra documentos de argentina</t>
  </si>
  <si>
    <t xml:space="preserve">9 - CO2EmissionsFromFuelCombustionHighlights2015 </t>
  </si>
  <si>
    <t>10 - OECD-CPI-Climate-Finance-Report-Spanish</t>
  </si>
  <si>
    <t>Annual percentage growth rate of GDP per capita based on constant local currency. Aggregates are based on constant 2005 U.S. dollars. GDP per capita is gross domestic product divided by midyear population.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t>
  </si>
  <si>
    <t>1991-2015</t>
  </si>
  <si>
    <t>World Bank- WDI</t>
  </si>
  <si>
    <t>International Labour Organization, Key Indicators of the Labour Market database.</t>
  </si>
  <si>
    <t>GDP per person employed is gross domestic product (GDP) divided by total employment in the economy. Purchasing power parity (PPP) GDP is GDP converted to 2011 constant international dollars using PPP rates. An international dollar has the same purchasing power over GDP that a U.S. dollar has in the United States.</t>
  </si>
  <si>
    <t>ILOSTAT</t>
  </si>
  <si>
    <t xml:space="preserve">No hay datos en ILOSTAT de: Share of informal employment by sex, rural/urban, agriculture/non-agriculture (%). Aunque el indicador existe
</t>
  </si>
  <si>
    <t>http://www.ilo.org/ilostat</t>
  </si>
  <si>
    <t>United Nations Environment Programme</t>
  </si>
  <si>
    <t>1990-2010</t>
  </si>
  <si>
    <t>en toneladas</t>
  </si>
  <si>
    <t>http://uneplive.unep.org/country/index/AR</t>
  </si>
  <si>
    <t>en toneladas per cápita</t>
  </si>
  <si>
    <t>Material footrpint (Total) US$ are exchange rate based for 2005 prices from UNSTAT</t>
  </si>
  <si>
    <t>1970-2010</t>
  </si>
  <si>
    <t>kg per US$</t>
  </si>
  <si>
    <t>1991-2014</t>
  </si>
  <si>
    <t xml:space="preserve">Nacional por sexo.
</t>
  </si>
  <si>
    <t>2010-2014</t>
  </si>
  <si>
    <t>EAHU-INDEC</t>
  </si>
  <si>
    <t>Puede procesarse la EAHU  y estimarse por provincias. En Argentina no se mide "training"</t>
  </si>
  <si>
    <t xml:space="preserve">Nacional urbano por sexo.
</t>
  </si>
  <si>
    <t xml:space="preserve">The proportion of youth not in employment, education or training, the NEET rate, is a broad measure of untapped potential of youth. Because the NEET group is neither improving their future employability through investment in skills nor gaining experience through employment, this group is particularly at risk of both labour market and social exclusion. </t>
  </si>
  <si>
    <t>2 para 5-13
12,2 para 14-17</t>
  </si>
  <si>
    <t>http://www.indec.gov.ar/nivel4_default.asp?id_tema_1=4&amp;id_tema_2=40&amp;id_tema_3=129</t>
  </si>
  <si>
    <t>2011/2012</t>
  </si>
  <si>
    <t>MICS 2011/2012</t>
  </si>
  <si>
    <t>Percentage of children 5–14 years old involved in child labour at the moment of the survey. A child is considered to be involved in child labour under the following conditions: (a) children 5–11 years old who, during the reference week, did at least one hour of economic activity or at least 28 hours of household chores, or (b) children 12–14 years old who, during the reference week, did at least 14 hours of economic activity or at least 28 hours of household chores.</t>
  </si>
  <si>
    <t>http://data.unicef.org/child-protection/child-labour.html#sthash.7ZS6f8wQ.dpuf</t>
  </si>
  <si>
    <t>8.8.1</t>
  </si>
  <si>
    <t>2011-2014</t>
  </si>
  <si>
    <t>SRT</t>
  </si>
  <si>
    <t>Nacional por sexo</t>
  </si>
  <si>
    <t xml:space="preserve"> The frequency rate of non-fatal occupational injuries is calculated as the number of new cases of non-fatal occupational injury during the calendar year divided by the total number of hours worked by workers in the reference group during the year multiplied by 1,000,000. In cases where the incidence rate is provided, this represents the average number of new cases of non-fatal occupational injury during the calendar year per 100,000 workers in the reference group. 
</t>
  </si>
  <si>
    <t>http://www.ilo.org/ilostat/</t>
  </si>
  <si>
    <t>The frequency rate of non-fatal occupational injuries is calculated as the number of new cases of non-fatal occupational injury during the calendar year divided by the total number of hours worked by workers in the reference group during the year multiplied by 1,000,000. In cases where the incidence rate is provided, this represents the average number of new cases of non-fatal occupational injury during the calendar year per 100,000 workers in the reference group</t>
  </si>
  <si>
    <t>8.8.2</t>
  </si>
  <si>
    <t>Penn University and the ILO</t>
  </si>
  <si>
    <t>Based on reported violations, Argentina's overall score is 4.00 for 2012; 2.27 in law and 4.06 in practice (22 violations coded overall; 8 in law and 14 in practice).</t>
  </si>
  <si>
    <t>Under the auspices of the Center for Global Workers’ Rights, the “Labour Rights Indicators” webpage provides comprehensive numerical and textual information on country-level compliance with freedom of association and collective bargaining rights that is comparable between countries and over time. It contributes to a growing need for knowledge about the concept of labour rights and reliable information on compliance with international labour standards and human rights obligations in the world of work.</t>
  </si>
  <si>
    <t>http://labour-rights-indicators.la.psu.edu/</t>
  </si>
  <si>
    <t>8.9.1</t>
  </si>
  <si>
    <t>UNWTO Statistics and Tourism Satellite Account Programme</t>
  </si>
  <si>
    <t>En UNWTO Statistics and Tourism Satellite Account Programme, los datos son pagos</t>
  </si>
  <si>
    <t>http://www.e-unwto.org/doi/suppl/10.5555/unwtotfb0032010020102014201601</t>
  </si>
  <si>
    <t>1988-2015</t>
  </si>
  <si>
    <t>World Travel &amp; Tourism Council</t>
  </si>
  <si>
    <t>es un organismo privado</t>
  </si>
  <si>
    <t>http://www.wttc.org/datagateway/</t>
  </si>
  <si>
    <t>8.9.2</t>
  </si>
  <si>
    <t>UNWTO Statistics and Tourism Satellite Account Programme, los datos son pagos</t>
  </si>
  <si>
    <t>8.10.1</t>
  </si>
  <si>
    <t>2004-2014</t>
  </si>
  <si>
    <t>International Monetary Fund, Financial Access Survey.</t>
  </si>
  <si>
    <t>Commercial bank branches are retail locations of resident commercial banks and other resident banks that function as commercial banks that provide financial services to customers and are physically separated from the main office but not organized as legally separated subsidiaries.</t>
  </si>
  <si>
    <t>http://data.imf.org/?sk=E5DCAB7E-A5CA-4892-A6EA-598B5463A34C</t>
  </si>
  <si>
    <t>Automated teller machines are computerized telecommunications devices that provide clients of a financial institution with access to financial transactions in a public place.</t>
  </si>
  <si>
    <t>8.10.2</t>
  </si>
  <si>
    <t>2011 y 2014</t>
  </si>
  <si>
    <t>Denotes the percentage of respondents who report having an account (by themselves or together with someone else) at a bank or another type of financial institution (see year-specific definitions for details) (% age 15+)</t>
  </si>
  <si>
    <t>8.a.1</t>
  </si>
  <si>
    <t>Comm 10,3
Disb  11,9</t>
  </si>
  <si>
    <t>2002-2013</t>
  </si>
  <si>
    <t>OECD, WTO</t>
  </si>
  <si>
    <t>millones de dólares de 2013</t>
  </si>
  <si>
    <t>http://www.oecd-ilibrary.org/development/aid-for-trade-at-a-glance-2015_aid_glance-2015-en</t>
  </si>
  <si>
    <t>8.b.1</t>
  </si>
  <si>
    <t>Total government spending in social
protection and employment programmes
as a proportion of the national budgets
and GDP</t>
  </si>
  <si>
    <t xml:space="preserve">8.1 </t>
  </si>
  <si>
    <t xml:space="preserve">8.2 </t>
  </si>
  <si>
    <t xml:space="preserve">8.3 </t>
  </si>
  <si>
    <t>Sustain per capita economic growth in accordance with national circumstances and, in particular, at least 7 per cent gross domestic product growth per annum in the least developed countries</t>
  </si>
  <si>
    <t>Achieve higher levels of economic productivity through diversification, technological upgrading and innovation, including through a focus on high-value added and labour-intensive sectors</t>
  </si>
  <si>
    <t>Promote development-oriented policies that
support productive activities, decent job creation,
entrepreneurship, creativity and innovation, and
encourage the formalization and growth of micro-small- and medium-sized enterprises, including
through access to financial services</t>
  </si>
  <si>
    <t>8.4</t>
  </si>
  <si>
    <t>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</si>
  <si>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 xml:space="preserve">8.5 </t>
  </si>
  <si>
    <t>By 2030, achieve full and productive employment and decent work for all women and men, including for young people and persons with disabilities, and equal pay for work of equal value</t>
  </si>
  <si>
    <t xml:space="preserve">8.6 </t>
  </si>
  <si>
    <t>By 2020, substantially reduce the proportion of
youth not in employment, education</t>
  </si>
  <si>
    <t xml:space="preserve">8.7 </t>
  </si>
  <si>
    <t>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</si>
  <si>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Alternativa 1: Percentage of children aged 5-14 years engaged in child labour</t>
  </si>
  <si>
    <t xml:space="preserve">8.8 </t>
  </si>
  <si>
    <t>Protect labour rights and promote safe and
secure working environments for all workers,
including migrant workers, in particular women
migrants, and those in precarious employment</t>
  </si>
  <si>
    <t>By 2030, devise and implement policies to promote sustainable tourism that creates jobs and promotes local culture and products</t>
  </si>
  <si>
    <t xml:space="preserve">8.9 </t>
  </si>
  <si>
    <t xml:space="preserve">8.10 </t>
  </si>
  <si>
    <t>Strengthen the capacity of domestic financial
institutions to encourage and expand access to
banking, insurance and financial services for all</t>
  </si>
  <si>
    <t xml:space="preserve">8.a </t>
  </si>
  <si>
    <t>Increase Aid for Trade support for developing
countries, in particular least developed countries,
including through the Enhanced Integrated
Framework for Trade-related Technical Assistance
to Least Developed Countries</t>
  </si>
  <si>
    <t>IIII</t>
  </si>
  <si>
    <t xml:space="preserve">8.b </t>
  </si>
  <si>
    <t>By 2020, develop and operationalize a global strategy for youth employment and implement the Global Jobs Pact of the International Labour
Organization</t>
  </si>
  <si>
    <t>Alternativa: Share of informal employees in non-agriculture by sex and rural/urban (%)</t>
  </si>
  <si>
    <t>a - Material footprint</t>
  </si>
  <si>
    <t>b - Material footprint per capita</t>
  </si>
  <si>
    <t>c - Material footprint per GDP</t>
  </si>
  <si>
    <t>a - Domestic material consumption (en toneladas)</t>
  </si>
  <si>
    <t>c - Material Intensity (Domestic material consumption per GDP)</t>
  </si>
  <si>
    <t>b - Domestic material consumption (en toneladas per capita)</t>
  </si>
  <si>
    <t>Alternativo: Average hourly earnings ratio between female and male employees (of principal occupation).  Razón de ingreso horario de la ocupación principal (Mujeres vs. Varones).</t>
  </si>
  <si>
    <t>a - Frequency rate of fatal occupational injury (per 100.000)</t>
  </si>
  <si>
    <t>Frequency rate of non fatal occupational injury (100.000)</t>
  </si>
  <si>
    <t>Tourism direct GDP as a proportion of total GDP and in growth rate</t>
  </si>
  <si>
    <t xml:space="preserve">Tourism direct GDP as a Percentage of total GDP Percentage </t>
  </si>
  <si>
    <t>Tourism direct GDP as aPercentage growth</t>
  </si>
  <si>
    <t>Number of jobs in tourism industries as a proportion of total jobs and growth rate of jobs, by sex</t>
  </si>
  <si>
    <t>a - Number of jobs in tourism industries. % share of total employment</t>
  </si>
  <si>
    <t>b - Number of jobs in tourism industries as a proportion. Percentage of growth</t>
  </si>
  <si>
    <t>Number of commercial bank  branches and automated teller machines (ATMs) per 100,000 adults</t>
  </si>
  <si>
    <t>a - Number of commercial bank
branches per 100,000 adults</t>
  </si>
  <si>
    <t>b - Number of automated teller machines
(ATMs) per 100,000 adults</t>
  </si>
  <si>
    <t>Aid for Trade commitments and disbursements (millones de dólares de 2013)</t>
  </si>
  <si>
    <t>Informal employees comprises employees in the informal sector, employees in the formal sector and employees in households.</t>
  </si>
  <si>
    <t>Domestic material consumption, domestic material consumption per capita, and domestic material consumption per GDP</t>
  </si>
  <si>
    <t>Average hourly earnings of female and male employees, by occupation, age and persons with disabilities</t>
  </si>
  <si>
    <t>Alternativo: Unemployment rate</t>
  </si>
  <si>
    <t>Frequency rates of fatal and nonfatal occupational injuries, by sex and migrant status</t>
  </si>
  <si>
    <t>Unemployment rate, by sex, age and persons with disabilities</t>
  </si>
  <si>
    <t>Proportion of youth (aged 15-24 years) not in education, employment or training</t>
  </si>
  <si>
    <t>Proportion and number of children aged 5‑17 years engaged in child labour, by sex and age</t>
  </si>
  <si>
    <t>Increase in national compliance of labour rights (freedom of association and collective bargaining) based on International Labour Organization (ILO) textual sources and national legislation, by sex and migrant status</t>
  </si>
  <si>
    <t>ODS 8. Promote sustained, inclusive and sustainable economic
growth, full and productive employment and decent work for
all</t>
  </si>
  <si>
    <t>Travel &amp; Tourism GDP and employment figures are drawn from Oxford Economics analysis for WTTC using the Tourism Satellite Account framework.</t>
  </si>
  <si>
    <t>Proportion of adults (15 years and older) with an account at a bank or other financial institution or with a mobilemoney- service provider</t>
  </si>
  <si>
    <t>Documentos en ODS 8</t>
  </si>
  <si>
    <t>1 - API_ARG_DS2_en_excel_v2</t>
  </si>
  <si>
    <t>2 - Share of informal employees in non-agriculture by sex</t>
  </si>
  <si>
    <t>3 - kilm08EN</t>
  </si>
  <si>
    <t>4 - RecentTrendsLA</t>
  </si>
  <si>
    <t>5 - ar_material_flow_table</t>
  </si>
  <si>
    <t>6 - unemployment</t>
  </si>
  <si>
    <t>7 - NEET EAHU</t>
  </si>
  <si>
    <t>8 - mannya_02_13</t>
  </si>
  <si>
    <t>9 - Child labour database_May 2016_28aafc</t>
  </si>
  <si>
    <t>10 - ILOSTAT_  FATAL</t>
  </si>
  <si>
    <t>11 - ILOSTAT_ NON FATAL</t>
  </si>
  <si>
    <t>12 - Method Paper</t>
  </si>
  <si>
    <t>13 - Argentina  Benchmarking Report 2015</t>
  </si>
  <si>
    <t>14 - WTTC_EXPORT_1467146200</t>
  </si>
  <si>
    <t>15 - Branches_of_commercial_banks_per_10</t>
  </si>
  <si>
    <t>16 - Automated_Teller_Machines_ATMs_per_</t>
  </si>
  <si>
    <t>17 - 4315121e.pdf
(Aid for Trade at a Glance 2015)
p425 - Table A.6</t>
  </si>
  <si>
    <t>a - Passenger and freight volumes, by mode of transport. Trenes: Pasajeros (miles) (valor afectado por cierre de boleterías y otras causas)</t>
  </si>
  <si>
    <t>9.5.2</t>
  </si>
  <si>
    <r>
      <t>Las estimaciones de las emisiones de CO2 en este documento están basados en las Directrices del IPCC de 2006 y representan el total de emisiones procedentes de la combustión de combustible. Esto está en contraste con las estimaciones presentadas en ediciones anteriores de esta publicación que se basan en las Directrices del IPCC revisadas en 1996. Para más detalles sobre el impacto de este cambio en las metodologías véase el Capítulo 4:</t>
    </r>
    <r>
      <rPr>
        <b/>
        <sz val="11"/>
        <rFont val="Calibri"/>
        <family val="2"/>
        <scheme val="minor"/>
      </rPr>
      <t xml:space="preserve"> AIE estimaciones:</t>
    </r>
    <r>
      <rPr>
        <sz val="11"/>
        <rFont val="Calibri"/>
        <family val="2"/>
        <scheme val="minor"/>
      </rPr>
      <t xml:space="preserve"> Los cambios en las Directrices del IPCC de 2006. totales nacionales no incluyen las emisiones procedentes de los depósitos marinos y de aviación internacional. Ver las notas de los países en el Capítulo 1 para más detalles.</t>
    </r>
  </si>
  <si>
    <t>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</si>
  <si>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r>
      <t xml:space="preserve">Idem </t>
    </r>
    <r>
      <rPr>
        <b/>
        <sz val="11"/>
        <rFont val="Calibri"/>
        <family val="2"/>
        <scheme val="minor"/>
      </rPr>
      <t>WB</t>
    </r>
    <r>
      <rPr>
        <sz val="11"/>
        <rFont val="Calibri"/>
        <family val="2"/>
        <scheme val="minor"/>
      </rPr>
      <t xml:space="preserve">  y en 2015_human_development_report_1</t>
    </r>
  </si>
  <si>
    <r>
      <rPr>
        <b/>
        <sz val="11"/>
        <rFont val="Calibri"/>
        <family val="2"/>
        <scheme val="minor"/>
      </rPr>
      <t>WB:</t>
    </r>
    <r>
      <rPr>
        <sz val="11"/>
        <rFont val="Calibri"/>
        <family val="2"/>
        <scheme val="minor"/>
      </rPr>
      <t xml:space="preserve"> Técnicos de investigación y desarrollo (por cada millón de personas):  281 (2012) VER. DISCREPANCIA</t>
    </r>
  </si>
  <si>
    <t>Support domestic technology development, research and innovation in developing countries, including by ensuring a conducive policy environment for, inter alia, industrial diversification and value addition to commodities</t>
  </si>
  <si>
    <r>
      <t xml:space="preserve">Indicador de </t>
    </r>
    <r>
      <rPr>
        <b/>
        <sz val="11"/>
        <rFont val="Calibri"/>
        <family val="2"/>
        <scheme val="minor"/>
      </rPr>
      <t>ECONSTATS:</t>
    </r>
    <r>
      <rPr>
        <sz val="11"/>
        <rFont val="Calibri"/>
        <family val="2"/>
        <scheme val="minor"/>
      </rPr>
      <t xml:space="preserve"> Population covered by mobile cellular network is the percentage of people that live in areas served by a mobile cellular signal regardless of whether they use it. </t>
    </r>
  </si>
  <si>
    <t>1 - rai-updated-modelbasedscores5-20070305</t>
  </si>
  <si>
    <t>2 - Transporte</t>
  </si>
  <si>
    <t>3 - CO2EmissionsFromFuelCombustionHighlights2015</t>
  </si>
  <si>
    <t>4 - Research and Development</t>
  </si>
  <si>
    <t>5 - 2015_human_development_report_1</t>
  </si>
  <si>
    <t>ODS 10. Reduce inequality within and among countries</t>
  </si>
  <si>
    <t>10.1</t>
  </si>
  <si>
    <t xml:space="preserve">By 2030, progressively achieve and sustain income growth of the bottom 40 per cent of the population at a rate higher than the national average </t>
  </si>
  <si>
    <t>10.1.1</t>
  </si>
  <si>
    <t>Growth rates of household expenditure or income per capita among the bottom 40 per cent of the population and the total population</t>
  </si>
  <si>
    <t>10.2</t>
  </si>
  <si>
    <t>By 2030, empower and promote the social, economic and political inclusion of all, irrespective of age, sex, disability, race, ethnicity, origin, religion or economic or other status</t>
  </si>
  <si>
    <t>10.2.1</t>
  </si>
  <si>
    <t>Proportion of people living below 50 per cent of median income, by age, sex and persons with disabilities</t>
  </si>
  <si>
    <t>10.3</t>
  </si>
  <si>
    <t xml:space="preserve">Ensure equal opportunity and reduce inequalities of outcome, including by eliminating discriminatory laws, policies and practices and promoting  ppropriate legislation, policies and action in this regard </t>
  </si>
  <si>
    <t>10.3.1</t>
  </si>
  <si>
    <t>Proportion of the population reporting having personally felt discriminated against or harassed within the previous 12 months on the basis of a
ground of discrimination prohibited under international human rights law</t>
  </si>
  <si>
    <t>10.4</t>
  </si>
  <si>
    <t xml:space="preserve">Adopt policies, especially fiscal, wage and social protection policies, and progressively achieve  greater equality </t>
  </si>
  <si>
    <t>10.4.1</t>
  </si>
  <si>
    <t>10.5</t>
  </si>
  <si>
    <t xml:space="preserve">Improve the regulation and monitoring of global financial markets and institutions and strengthen the implementation of such regulations </t>
  </si>
  <si>
    <t>10.5.1</t>
  </si>
  <si>
    <t xml:space="preserve"> Financial Soundness Indicators</t>
  </si>
  <si>
    <t xml:space="preserve">10.6 </t>
  </si>
  <si>
    <t>Ensure enhanced representation and voice for developing countries in decision-making in global international economic and financial institutions in order to  eliver more effective, credible, accountable and legitimate institutionsnt, education</t>
  </si>
  <si>
    <t>10.6.1</t>
  </si>
  <si>
    <t>Proportion of members and voting rights of developing countries in international organizations</t>
  </si>
  <si>
    <t>10.7</t>
  </si>
  <si>
    <t>Facilitate orderly, safe, regular and responsible migration and mobility of people, including through the implementation of planned and well-managed migration  olicies</t>
  </si>
  <si>
    <t>10.7.1</t>
  </si>
  <si>
    <t xml:space="preserve">Recruitment cost borne by employee as a proportion of yearly income earned in country of destination </t>
  </si>
  <si>
    <t>10.7.2</t>
  </si>
  <si>
    <t xml:space="preserve">Countries has implemented well-managed migration policies </t>
  </si>
  <si>
    <t>10.a</t>
  </si>
  <si>
    <t>Implement the principle of special and differential treatment for developing countries, in particular least developed countries, in accordance with World Trade Organization agreements</t>
  </si>
  <si>
    <t>10.a.1</t>
  </si>
  <si>
    <t>Proportion of tariff lines applied to imports from least developed countries and developing countries with zero-tariff</t>
  </si>
  <si>
    <t>10.b</t>
  </si>
  <si>
    <t>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</si>
  <si>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10.b.1</t>
  </si>
  <si>
    <t>Total resource flows for development, by recipient and donor countries and type of flow (e.g. official
development assistance, foreign direct investment and other flows)</t>
  </si>
  <si>
    <t>10.c</t>
  </si>
  <si>
    <t>By 2030, reduce to less than 3 per cent the transaction costs of migrant remittances and eliminate remittance corridors with costs higher than 5 per cent</t>
  </si>
  <si>
    <t>10.c.1</t>
  </si>
  <si>
    <t>Remittance costs as a proportion of the amount remitted</t>
  </si>
  <si>
    <t>Alternativo a: Annualized growth in per capita real survey mean consumption or income, bottom 40% (%)</t>
  </si>
  <si>
    <t>Alternativo b: Annualized growth in per capita real survey mean consumption or income, total population (%)</t>
  </si>
  <si>
    <t>Alternativo a:  Porcentaje de la población que experimentó en primera persona alguna situación que identifica como discriminatoria</t>
  </si>
  <si>
    <t>Labour share of GDP, comprising  wages and social protection transfers</t>
  </si>
  <si>
    <t>Alternativo a: Número de votos en el FMI</t>
  </si>
  <si>
    <t>Alternativo b: Número de votos en el BIRF</t>
  </si>
  <si>
    <t>Proportion of urban population living in slums, informal settlements or inadequate housing</t>
  </si>
  <si>
    <t>11.2.1</t>
  </si>
  <si>
    <t>Proportion of population that has convenient access to public transport, by sex, age and persons with disabilities</t>
  </si>
  <si>
    <t>Censo Nacional de Población y vivienda - 2010</t>
  </si>
  <si>
    <t>Censo Nacional de Población y vivienda - 2010 - INDEC</t>
  </si>
  <si>
    <t>Alternativo: Average death rate due to natural disasters (per 100,000)</t>
  </si>
  <si>
    <t xml:space="preserve"> &lt; 0,1</t>
  </si>
  <si>
    <t>2011-2015</t>
  </si>
  <si>
    <t>WHO. World Health Statistics</t>
  </si>
  <si>
    <t xml:space="preserve">Alternativo: Porcentaje e índice de Disposición Adecuada de Residuos Sólidos Urbanos (RSU) </t>
  </si>
  <si>
    <t>Elaboración propia en base MAyDS (2016)</t>
  </si>
  <si>
    <t>National and local disaster risk reduction strategies</t>
  </si>
  <si>
    <r>
      <rPr>
        <b/>
        <sz val="11"/>
        <rFont val="Calibri"/>
        <family val="2"/>
        <scheme val="minor"/>
      </rPr>
      <t>WHO Anuario:</t>
    </r>
    <r>
      <rPr>
        <sz val="11"/>
        <rFont val="Calibri"/>
        <family val="2"/>
        <scheme val="minor"/>
      </rPr>
      <t xml:space="preserve"> Annual mean concentrations of fine particulate matter (PM2.5) in urban areas (μg/m3) - 2014</t>
    </r>
  </si>
  <si>
    <r>
      <t xml:space="preserve">En </t>
    </r>
    <r>
      <rPr>
        <b/>
        <sz val="11"/>
        <rFont val="Calibri"/>
        <family val="2"/>
        <scheme val="minor"/>
      </rPr>
      <t>Misterio de Medio ambiente y desarrollo sustentable</t>
    </r>
    <r>
      <rPr>
        <sz val="11"/>
        <rFont val="Calibri"/>
        <family val="2"/>
        <scheme val="minor"/>
      </rPr>
      <t>, en el área estadística, sólo info sobre Ceamse. Ver documento - En Sistema de indicadores de desarrollo del MMADS:  Ver documento, página 78:  Residuos sólidos urbanos recogidos por tipo de disposición (Relleno sanitario: 62,5 - Vertedero semicontrolado: 8,9 - Basurales: 24,7 - Incineración: 0,0 - Reciclado: 6,0</t>
    </r>
  </si>
  <si>
    <t>By 2030, ensure access for all to adequate,  safe and affordable housing and basic services and upgrade slums</t>
  </si>
  <si>
    <t>Fuente: Estrategia Nacional para la Gestión Integral de Residuos Sólidos Urbanos. Secretaría de Ambiente y Desarrollo Sustentable. Jefatura  de Gabinete de Ministros. Año 2010 datos estimados en base al Informe de la Evaluación Regional del Manejo de Residuos Sólidos Urbanos en  América Latina y el Caribe, 2010, del Banco Interamericano de Desarrollo.</t>
  </si>
  <si>
    <t>Proportion of local governments that adopt and implement local disaster risk reduction strategies in line with the Sendai Framework for Disaster Risk
Reduction 2015-2030a</t>
  </si>
  <si>
    <t>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</si>
  <si>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</si>
  <si>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1 - Tipo de vivienda - Censo 2010</t>
  </si>
  <si>
    <t>2 - P61-P_Total_pais</t>
  </si>
  <si>
    <t>3 - Annex2-Loss_Data_and_Extensive_Risk_Analysis</t>
  </si>
  <si>
    <t>4 - Desastres - CEPAL</t>
  </si>
  <si>
    <t>6 - 3_3_2a RESIDUOS MUNICIPALES</t>
  </si>
  <si>
    <t>7 - Libro_Estadisticas_2008</t>
  </si>
  <si>
    <t>8 - What_a_Waste2012_Final</t>
  </si>
  <si>
    <t>9 - 43291_sendaiframeworkfordrren</t>
  </si>
  <si>
    <t>ODS 12. Ensure sustainable consumption and production patterns</t>
  </si>
  <si>
    <t>12.1</t>
  </si>
  <si>
    <t xml:space="preserve">Implement the 10-Year Framework of Programmes on Sustainable Consumption and Production Patterns, all countries taking action, with developed ountries taking the lead, taking into account the development and capabilities of developing countries </t>
  </si>
  <si>
    <t>12.1.1</t>
  </si>
  <si>
    <t>Number of countries with sustainable consumption and production (SCP) national action plans or SCP mainstreamed as a priority or a target into national policies</t>
  </si>
  <si>
    <t>12.2</t>
  </si>
  <si>
    <t>By 2030, achieve the sustainable management
and efficient use of natural resources</t>
  </si>
  <si>
    <t>12.2.1</t>
  </si>
  <si>
    <t>Material footprint, material footprint per capita, and material footprint per GDP</t>
  </si>
  <si>
    <t>12.2.2</t>
  </si>
  <si>
    <t>12.3</t>
  </si>
  <si>
    <t>By 2030, halve per capita global food waste at
the retail and consumer levels and reduce food
losses along production and supply chains,
including post-harvest losses</t>
  </si>
  <si>
    <t>12.3.1</t>
  </si>
  <si>
    <t>Global food loss index</t>
  </si>
  <si>
    <t>12.4</t>
  </si>
  <si>
    <t>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</si>
  <si>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12.4.1</t>
  </si>
  <si>
    <t xml:space="preserve">Number of parties to international multilateral environmental agreements on hazardous waste, and other chemicals that meet their commitments and obligations in transmitting information as required by each relevant agreement </t>
  </si>
  <si>
    <t>12.4.2</t>
  </si>
  <si>
    <t xml:space="preserve">Hazardous waste generated per capita and proportion of hazardous waste treated, by type of treatment </t>
  </si>
  <si>
    <t>12.5</t>
  </si>
  <si>
    <t>By 2030, substantially reduce waste generation
through prevention, reduction, recycling and reuse</t>
  </si>
  <si>
    <t>12.5.1</t>
  </si>
  <si>
    <t>National recycling rate, tons of material recycled</t>
  </si>
  <si>
    <t>12.6</t>
  </si>
  <si>
    <t xml:space="preserve">Encourage companies, especially large and transnational companies, to adopt sustainable practices and to integrate sustainability information into their reporting cycle </t>
  </si>
  <si>
    <t>12.6.1</t>
  </si>
  <si>
    <t xml:space="preserve">Number of companies publishing sustainability reports </t>
  </si>
  <si>
    <t>2016 (Registro continuo)</t>
  </si>
  <si>
    <t>GRI - Global Reporting:</t>
  </si>
  <si>
    <t>12.7</t>
  </si>
  <si>
    <t>Promote public procurement practices that are
sustainable, in accordance with national policies
and priorities</t>
  </si>
  <si>
    <t>12.7.1</t>
  </si>
  <si>
    <t>Number of countries implementing sustainable public
procurement policies and action plans</t>
  </si>
  <si>
    <t>12.8</t>
  </si>
  <si>
    <t>By 2030, ensure that people everywhere have
the relevant information and awareness for sustainable development and lifestyles in harmony with nature</t>
  </si>
  <si>
    <t>12.8.1</t>
  </si>
  <si>
    <t>Extent to which (i) global citizenship education and (ii) education for sustainable development (including climate change education) are mainstreamed in (a) national education policies; (b) curricula; (c) teacher education; and (d) student assessment</t>
  </si>
  <si>
    <t>12.a</t>
  </si>
  <si>
    <t>Support developing countries to strengthen their scientific and technological capacity to move towards more sustainable patterns of consumption and production</t>
  </si>
  <si>
    <t>12.a.1</t>
  </si>
  <si>
    <t>Amount of support to developing countries on research and development for sustainable consumption and production and environmentally sound technologies</t>
  </si>
  <si>
    <t>12.b</t>
  </si>
  <si>
    <t>Develop and implement tools to monitor sustainable development impacts for sustainable tourism that creates jobs and promotes local culture and products</t>
  </si>
  <si>
    <t>12.b.1</t>
  </si>
  <si>
    <t>Number of sustainable tourism strategies or policies and implemented action plans with agreed monitoring and evaluation tools</t>
  </si>
  <si>
    <t>12.c</t>
  </si>
  <si>
    <t>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</si>
  <si>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12.c.1</t>
  </si>
  <si>
    <t>Amount of fossil-fuel subsidies per unit of GDP (production and consumption) and as a proportion of total national expenditure on fossil fuels</t>
  </si>
  <si>
    <t>http://database.globalreporting.org/</t>
  </si>
  <si>
    <t>http://database.globalreporting.org/search</t>
  </si>
  <si>
    <t>Nacional - Material footrpint (Total) US$ are exchange rate based for 2005 prices from UNSTAT</t>
  </si>
  <si>
    <t>Fuente: Estrategia Nacional para la Gestión Integral de Residuos Sólidos Urbanos. Secretaría de Ambiente y Desarrollo Sustentable. Jefatura de Gabinete de Ministros. Año 2010 datos estimados en base al Informe de la Evaluación Regional del Manejo de Residuos Sólidos Urbanos en América Latina y el Caribe, 2010, del Banco Interamericano de Desarrollo.</t>
  </si>
  <si>
    <t>Documentos en ODS 11</t>
  </si>
  <si>
    <t>Documentos en ODS 10</t>
  </si>
  <si>
    <t>Documentos en ODS 9</t>
  </si>
  <si>
    <t>Alternativo a: Material footprint (en toneladas)</t>
  </si>
  <si>
    <t>Alternativo b: Material footprint toneladas per capita</t>
  </si>
  <si>
    <t>Alternativo c: Material footprint per GDP (en dólares de 2005)</t>
  </si>
  <si>
    <t>1 - ar_material_flow_table</t>
  </si>
  <si>
    <t>2 - RecentTrendsLA</t>
  </si>
  <si>
    <t>3 - sidsa 2015</t>
  </si>
  <si>
    <t>4 - Libro_Estadisticas_2008</t>
  </si>
  <si>
    <t>13.1</t>
  </si>
  <si>
    <t>ODS 13. Take urgent action to combat climate change and its
impacts[b]</t>
  </si>
  <si>
    <t>Strengthen resilience and adaptive capacity to climate-related hazards and natural disasters in all countries</t>
  </si>
  <si>
    <t>Index of coastal eutrophication and floating plastic debris density</t>
  </si>
  <si>
    <t>14.2.1</t>
  </si>
  <si>
    <t>Proportion of national exclusive economic zones managed using ecosystembased approaches</t>
  </si>
  <si>
    <t>Progress by countries in the degree of application of a legal/regulatory/policy/institutional framework which recognizes and protects access rights for small-scale fisheries</t>
  </si>
  <si>
    <t>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</si>
  <si>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Hay instrumentos</t>
  </si>
  <si>
    <t>Hay instrumentos legales de control</t>
  </si>
  <si>
    <r>
      <t xml:space="preserve">En el documento se establece que no hay información por país - </t>
    </r>
    <r>
      <rPr>
        <b/>
        <sz val="11"/>
        <rFont val="Calibri"/>
        <family val="2"/>
        <scheme val="minor"/>
      </rPr>
      <t xml:space="preserve">Secretaría de Ganadería y Pesca de la Nación: </t>
    </r>
    <r>
      <rPr>
        <sz val="11"/>
        <rFont val="Calibri"/>
        <family val="2"/>
        <scheme val="minor"/>
      </rPr>
      <t xml:space="preserve">Datos sobre merluza y anchoíta: </t>
    </r>
  </si>
  <si>
    <r>
      <rPr>
        <b/>
        <sz val="11"/>
        <rFont val="Calibri"/>
        <family val="2"/>
        <scheme val="minor"/>
      </rPr>
      <t>WB:</t>
    </r>
    <r>
      <rPr>
        <sz val="11"/>
        <rFont val="Calibri"/>
        <family val="2"/>
        <scheme val="minor"/>
      </rPr>
      <t xml:space="preserve"> Marine protected areas (% of territorial waters)</t>
    </r>
  </si>
  <si>
    <t>By 2025, prevent and significantly reduce marine pollution of all kinds, in particular from landbased activities, including marine debris and nutrient pollution</t>
  </si>
  <si>
    <t>14.2</t>
  </si>
  <si>
    <t>By 2020, sustainably manage and protect marine and coastal ecosystems to avoid significant adverse impacts, including by strengthening their resilience, and take action for their restoration in order to achieve healthy and productive oceans</t>
  </si>
  <si>
    <t>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</si>
  <si>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Documentos en ODS 14</t>
  </si>
  <si>
    <t>Documentos en ODS 13</t>
  </si>
  <si>
    <t>FAO: "...Luego de la sanción de la Ley 24.922, el Consejo Federal Pesquero quedó facultado para establecer las Capturas Máximas Permisibles (CMP) anuales para las principales especies de peces óseos, cartilaginosos, crustáceos y moluscos en el ámbito marino. Asimismo se aplica un Régimen General de Cuotas Individuales Transferibles de Capturas (CITC). Argentina sostiene un tratado con Uruguay a través de la Comisión Mixta del Tratado del Río de la Plata (Frente Marítimo) que es un organismo binacional, para el manejo de los recursos de la Zona Común de Pesca entre ambos países. Argentina participa también como miembro activo del CCMLAR y en 2007 aprobó el Plan de Acción Nacional para Prevenir, Desalentar y Eliminar la Pesca Ilegal, No Declarada y No Reglamentada (PAN-INDNR), en el marco del Plan de Acción Internacional adoptado por el Comité de Pesca de FAO. En 2009, también se aprobó el Plan de Acción Internacional para la Conservación y Ordenación de Tiburones (PAI-Tiburones), y finalmente en 2010 el “Plan Nacional para Reducir la Interacción de Aves con Pesquerías en la República Argentina”.</t>
  </si>
  <si>
    <t>By 2020, conserve at least 10 per cent of coastal and marine areas, consistent with national and international law and based on the best available scientific information</t>
  </si>
  <si>
    <t>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</si>
  <si>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</si>
  <si>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</si>
  <si>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FAO: Ordenación aplicada a las principales actividades pesqueras. En el ámbito de la pesca marina la gestión ha estado históricamente dirigida al tipo convencional. Ello ha implicado practicar evaluaciones de carácter biológico-pesquero de los principales recursos, pero sin atender suficientemente los aspectos socio-económicos y ecológicos, teniéndose como principal objetivo priorizar los retornos económicos. En los últimos años se ha comenzado a instalar la necesidad de orientar el manejo hacia un Enfoque Ecosistémico Pesquero en las pesquerías del Golfo San Matías de la Provincia de Río Negro (González et al. 2010). Asimismo se han puesto en marcha iniciativas para el manejo integrado de los recursos costeros a partir de definir áreas protegidas con actividad pesquera restringida en las provincias del litoral marítimo. Por otro lado, y con el fin de mejorar la calidad de las pesquerías y conservar su sostenibilidad, se ha dirigido la gestión a lograr la certificación de aquellas pesquerías más relevantes por parte del “Marine Stewardship Council” (http://www.msc.org/). Esta iniciativa ha alcanzado por ahora a la anchoíta, merluza de cola y vieria patagónica, estando en proceso de evaluación la de merluza negra y centolla (Lithodes santolla). Medidas de gestión y disposiciones institucionales La gestión en el Mar Argentino está básicamente orientada a determinar el rendimiento sostenible de los principales recursos pesqueros a partir de considerar la Captura Biológica Aceptable y la Captura Máxima Permisible, así como áreas de veda. En este contexto se regulan y manejan las pesquerías de las principales especies blanco como merluza común, merluza negra, abadejo, polaca, calamar Illex, especies del variado costero y rayas y tiburones de la zona del Rincón, siendo el INIDEP el organismo a cargo de realizar las evaluaciones técnicas y transmitir sus resultados a las provincias, con las cuales mantiene acuerdos de colaboración.</t>
  </si>
  <si>
    <t>1 - a-i3720e</t>
  </si>
  <si>
    <t>2 - sidsa 2015</t>
  </si>
  <si>
    <t>3 - Áreas protegidas</t>
  </si>
  <si>
    <t>4 - protected_planet_report</t>
  </si>
  <si>
    <t xml:space="preserve">ODS 15. Protect, restore and promote sustainable use of terrestrial ecosystems, sustainably manage forests, combat desertification, and halt and reverse land degradation and halt biodiversity loss </t>
  </si>
  <si>
    <t>15.1</t>
  </si>
  <si>
    <t>By 2020, ensure the conservation, restoration and sustainable use of terrestrial and inland freshwater ecosystems and their services, in particular forests, wetlands, mountains and
drylands, in line with obligations under
international agreements</t>
  </si>
  <si>
    <t xml:space="preserve">15.1.1 </t>
  </si>
  <si>
    <t>Forest area as a proportion of total land area</t>
  </si>
  <si>
    <t>9,75 (en numero de hectareas va en descenso)</t>
  </si>
  <si>
    <t>FAO (estimates)</t>
  </si>
  <si>
    <t>15.1.2</t>
  </si>
  <si>
    <t>15.1.2 Proportion of important sites for terrestrial and freshwater biodiversity that are covered by protected areas, by ecosystem type</t>
  </si>
  <si>
    <t>15.2</t>
  </si>
  <si>
    <t>By 2020, promote the implementation of sustainable management of all types of forests, halt deforestation, restore degraded forests and substantially increase afforestation and reforestation globally</t>
  </si>
  <si>
    <t xml:space="preserve">15.2.1 </t>
  </si>
  <si>
    <t>Progress towards sustainable forest management</t>
  </si>
  <si>
    <t>15.3</t>
  </si>
  <si>
    <t xml:space="preserve">15.3.1 </t>
  </si>
  <si>
    <t>Proportion of land that is degraded over total land  area</t>
  </si>
  <si>
    <t>21.5% (viene incrementandose)</t>
  </si>
  <si>
    <t>15.4</t>
  </si>
  <si>
    <t>By 2030, ensure the conservation of mountain ecosystems, including their biodiversity, in order to enhance their capacity to provide benefits that are essential for sustainable development</t>
  </si>
  <si>
    <t>15.4.1</t>
  </si>
  <si>
    <t>Coverage by protected areas of important sites for mountain biodiversity</t>
  </si>
  <si>
    <t xml:space="preserve">15.4.2 </t>
  </si>
  <si>
    <t>Mountain Green Cover Index</t>
  </si>
  <si>
    <t>15.5</t>
  </si>
  <si>
    <t>Take urgent and significant action to reduce the degradation of natural habitats, halt the loss of
biodiversity and, by 2020, protect and prevent the
extinction of threatened species</t>
  </si>
  <si>
    <t>15.5.1</t>
  </si>
  <si>
    <t>Red List Index</t>
  </si>
  <si>
    <t>15.6</t>
  </si>
  <si>
    <t>Promote fair and equitable sharing of the benefits arising from the utilization of genetic resources and promote appropriate access to such resources, as internationally agreed</t>
  </si>
  <si>
    <t>15.6.1</t>
  </si>
  <si>
    <t>Number of countries that have adopted legislative, administrative and policy frameworks to ensure fair and equitable sharing of benefits</t>
  </si>
  <si>
    <t>15.7</t>
  </si>
  <si>
    <t>Take urgent action to end poaching and trafficking of protected species of flora and fauna and address both demand and supply of illegal wildlife products</t>
  </si>
  <si>
    <t>15.7.1</t>
  </si>
  <si>
    <t>Proportion of traded wildlife that was poached or illicitly trafficked</t>
  </si>
  <si>
    <t>15.8</t>
  </si>
  <si>
    <t>By 2020, introduce measures to prevent the introduction and significantly reduce the impact of invasive alien species on land and water ecosystems and control or eradicate the priority species</t>
  </si>
  <si>
    <t>15.8.1</t>
  </si>
  <si>
    <t>Proportion of countries adopting relevant national legislation and adequately resourcing the prevention or control of invasive alien species</t>
  </si>
  <si>
    <t>15.9</t>
  </si>
  <si>
    <t>By 2020, integrate ecosystem and biodiversity values into national and local planning, development processes, poverty reduction strategies and accounts</t>
  </si>
  <si>
    <t>15.9.1</t>
  </si>
  <si>
    <t>Progress towards national targets established in accordance with Aichi Biodiversity Target 2 of the Strategic Plan for Biodiversity 2011-2020</t>
  </si>
  <si>
    <t>15.a</t>
  </si>
  <si>
    <t>Mobilize and significantly increase financial resources from all sources to conserve and sustainably use biodiversity and ecosystems</t>
  </si>
  <si>
    <t>15.a.1</t>
  </si>
  <si>
    <t>Official development assistance and public expenditure on conservation and sustainable use of biodiversity and ecosystems</t>
  </si>
  <si>
    <t>15.b</t>
  </si>
  <si>
    <t>Mobilize significant resources from all sources and at all levels to finance sustainable forest management and provide adequate incentives to developing countries to advance such management, including for conservation and reforestation</t>
  </si>
  <si>
    <t>15.b.1</t>
  </si>
  <si>
    <t>15.c</t>
  </si>
  <si>
    <t>Enhance global support for efforts to combat poaching and trafficking of protected species, including by increasing the capacity of local communities to pursue sustainable livelihood opportunities</t>
  </si>
  <si>
    <t>15.c.1</t>
  </si>
  <si>
    <t>http://faostat3.fao.org/download/G2/GF/E</t>
  </si>
  <si>
    <t>http://uneplive.unep.org/country/index/AR#.V4aYZPl95hE</t>
  </si>
  <si>
    <t>http://faostat3.fao.org/download/E/ES/S</t>
  </si>
  <si>
    <t>http://inta.gob.ar/documentos/conservar-los-suelos-un-asunto-de-todos</t>
  </si>
  <si>
    <t>http://blog.protectedplanet.net/</t>
  </si>
  <si>
    <t>http://support.iucnredlist.org/goal</t>
  </si>
  <si>
    <t>http://www.iucnredlist.org/about/publication/red-list-index</t>
  </si>
  <si>
    <t>http://apiv3.iucnredlist.org/api/v3/docs</t>
  </si>
  <si>
    <t>I / III</t>
  </si>
  <si>
    <t xml:space="preserve">By 2030, combat desertification, restore degraded land and soil, including land affected by desertification, drought and floods, and strive to achieve a land degradation-neutral world </t>
  </si>
  <si>
    <r>
      <t xml:space="preserve">UNEP: </t>
    </r>
    <r>
      <rPr>
        <sz val="11"/>
        <rFont val="Calibri"/>
        <family val="2"/>
        <scheme val="minor"/>
      </rPr>
      <t xml:space="preserve">Forested area (% of land area) : 11 (no indica año)  - En documento Forest Area: </t>
    </r>
  </si>
  <si>
    <r>
      <t xml:space="preserve">INTA: </t>
    </r>
    <r>
      <rPr>
        <sz val="11"/>
        <rFont val="Calibri"/>
        <family val="2"/>
        <scheme val="minor"/>
      </rPr>
      <t>Documento 2016: Conservar los suelos, un asunto de todos - Algunos datos: De las 280.000.000 ha que abarca la Argentina, 112.000.000 ha (40%) están afectadas en algún grado por procesos de degradación, principalmente por erosión. Tierras de alto valor para la producción agrícola, se encuentran hoy dañadas por los efectos de este proceso. Se estima que, para las zonas húmedas de nuestro país, la degradación por estas causas se incrementó a razón de 250.000 ha/año en los últimos 30 años. En lo que respecta a la zonas áridas o semiáridas, más de 21.000.000 ha se hallan afectadas por erosión eólica, con incrementos de 60.000 ha/año en ese mismo período.- Hay más datos, degradación por contaminación con metales - salinización</t>
    </r>
  </si>
  <si>
    <t>1 - Arg - Argentina</t>
  </si>
  <si>
    <t>2 - 1_2_1_a1 COBERTURA DEL SUELO</t>
  </si>
  <si>
    <t>3 - Forest Area</t>
  </si>
  <si>
    <t>2 - ARG_Argentina</t>
  </si>
  <si>
    <t xml:space="preserve">5 - unep ARGENTINA </t>
  </si>
  <si>
    <t>6 - 1_2_3 ESPECIES POR CATEGORIA DE RIESGO</t>
  </si>
  <si>
    <t>7 - 1_2_3_b1ESPECIES DE FAUNA SEGUN CATEGORIA DE RIESGO</t>
  </si>
  <si>
    <t>Documentos en ODS 15</t>
  </si>
  <si>
    <t>16.1.2</t>
  </si>
  <si>
    <t xml:space="preserve"> Conflict-related deaths per 100,000 population, by sex, age and cause </t>
  </si>
  <si>
    <t>http://data.worldbank.org/indicator/VC.BTL.DETH</t>
  </si>
  <si>
    <t>Alternativo: Intentional homicide per 100,000 population</t>
  </si>
  <si>
    <t>Alternativo: Percentage of population that was subject of robery with violence in the previous 12 months</t>
  </si>
  <si>
    <t>Estudio de Victimización</t>
  </si>
  <si>
    <t xml:space="preserve">Gallup </t>
  </si>
  <si>
    <t xml:space="preserve">Alternativo: Proportion of children aged 2-14 years who experienced any physical punishment and/or psychological aggression by caregivers in the past month. </t>
  </si>
  <si>
    <t>2110 (en ascenso)</t>
  </si>
  <si>
    <t>Ministerio de Justicia de la Nación</t>
  </si>
  <si>
    <t>Proportion of victims of violence in the previous 12 months who reported their victimization to competent authorities or other officially recognized conflict resolution mechanisms</t>
  </si>
  <si>
    <t>Alternativo: Percentaje of persons who had at least one contact with a public official and who paid a bribe to a public official, or were asked for a bribe by those public officials, during the previous 12 months</t>
  </si>
  <si>
    <t>Transparencia Internacional 2013 - Global  Corruption Barometer 2013</t>
  </si>
  <si>
    <t>Alternativa: Porcentaje de la fuerza de trabajo en el sector publico</t>
  </si>
  <si>
    <t>EAHU</t>
  </si>
  <si>
    <t>INADI</t>
  </si>
  <si>
    <r>
      <rPr>
        <b/>
        <sz val="11"/>
        <rFont val="Calibri"/>
        <family val="2"/>
        <scheme val="minor"/>
      </rPr>
      <t>WB:</t>
    </r>
    <r>
      <rPr>
        <sz val="11"/>
        <rFont val="Calibri"/>
        <family val="2"/>
        <scheme val="minor"/>
      </rPr>
      <t xml:space="preserve"> Tiene otra información: Intentional homicides (per 100,000 people): 7 (2012) - </t>
    </r>
    <r>
      <rPr>
        <b/>
        <sz val="11"/>
        <rFont val="Calibri"/>
        <family val="2"/>
        <scheme val="minor"/>
      </rPr>
      <t xml:space="preserve">UNODC: </t>
    </r>
    <r>
      <rPr>
        <sz val="11"/>
        <rFont val="Calibri"/>
        <family val="2"/>
        <scheme val="minor"/>
      </rPr>
      <t xml:space="preserve">En el reporte anual, hay datos de tasa de homicidio en las principales ciudades (Ver documentos) - En documento separado: para 2014 : 7,6 (ver) </t>
    </r>
    <r>
      <rPr>
        <b/>
        <sz val="11"/>
        <rFont val="Calibri"/>
        <family val="2"/>
        <scheme val="minor"/>
      </rPr>
      <t xml:space="preserve">WHO: Anuario:  </t>
    </r>
    <r>
      <rPr>
        <sz val="11"/>
        <rFont val="Calibri"/>
        <family val="2"/>
        <scheme val="minor"/>
      </rPr>
      <t>Table A.28.1. Homicide rates (per 100 000 population), 2012: 6,0</t>
    </r>
  </si>
  <si>
    <r>
      <t xml:space="preserve">WB: </t>
    </r>
    <r>
      <rPr>
        <sz val="11"/>
        <rFont val="Calibri"/>
        <family val="2"/>
        <scheme val="minor"/>
      </rPr>
      <t>Sin información para Argentina para: Bribery incidence (% of firms experiencing at least one bribe payment request)</t>
    </r>
  </si>
  <si>
    <r>
      <t>OCDE</t>
    </r>
    <r>
      <rPr>
        <sz val="11"/>
        <rFont val="Calibri"/>
        <family val="2"/>
        <scheme val="minor"/>
      </rPr>
      <t xml:space="preserve">: Sin datos para Argentina - </t>
    </r>
    <r>
      <rPr>
        <b/>
        <sz val="11"/>
        <rFont val="Calibri"/>
        <family val="2"/>
        <scheme val="minor"/>
      </rPr>
      <t xml:space="preserve">PEFA: </t>
    </r>
    <r>
      <rPr>
        <sz val="11"/>
        <rFont val="Calibri"/>
        <family val="2"/>
        <scheme val="minor"/>
      </rPr>
      <t xml:space="preserve">Sin datos para Argentina </t>
    </r>
    <r>
      <rPr>
        <b/>
        <sz val="11"/>
        <rFont val="Calibri"/>
        <family val="2"/>
        <scheme val="minor"/>
      </rPr>
      <t xml:space="preserve">: Ministerio de Hacienda y Finanzas: </t>
    </r>
    <r>
      <rPr>
        <sz val="11"/>
        <rFont val="Calibri"/>
        <family val="2"/>
        <scheme val="minor"/>
      </rPr>
      <t xml:space="preserve">Ver documento: SECTOR PÚBLICO NACIONAL RESULTADO PRIMARIO - BASE CAJA AÑO 2015 1 (está también a enero de 2016)
</t>
    </r>
  </si>
  <si>
    <r>
      <rPr>
        <b/>
        <sz val="11"/>
        <rFont val="Calibri"/>
        <family val="2"/>
        <scheme val="minor"/>
      </rPr>
      <t xml:space="preserve">UNICEF: </t>
    </r>
    <r>
      <rPr>
        <sz val="11"/>
        <rFont val="Calibri"/>
        <family val="2"/>
        <scheme val="minor"/>
      </rPr>
      <t>Children under age 5 whose birth is registered (%). Hay una aclaración acerca de la diferencia de la info sobre el indicador o sobre la cobertura.  -</t>
    </r>
    <r>
      <rPr>
        <b/>
        <sz val="11"/>
        <rFont val="Calibri"/>
        <family val="2"/>
        <scheme val="minor"/>
      </rPr>
      <t xml:space="preserve"> 2015 Human Rigth: </t>
    </r>
    <r>
      <rPr>
        <sz val="11"/>
        <rFont val="Calibri"/>
        <family val="2"/>
        <scheme val="minor"/>
      </rPr>
      <t>100</t>
    </r>
  </si>
  <si>
    <t>I/ III</t>
  </si>
  <si>
    <t>Alternativo: Percentage of vinctims of robery with violence who reported their victimization to the authorities. (En lugar de: Proportion of victims of violence in the previous 12 months who reported their victimization to competent authorities or other officially recognized conflict resolution mechanisms</t>
  </si>
  <si>
    <t>By 2030, provide legal identity for all, including birth registration</t>
  </si>
  <si>
    <t>1 - SnicARGENTINA2008</t>
  </si>
  <si>
    <t>2 - 2014_GLOBAL_HOMICIDE_BOOK_web</t>
  </si>
  <si>
    <t>3 - Homicide counts and rates (2000-2013) (10 Jun 2016 0028)</t>
  </si>
  <si>
    <t>4 - 9789241565264_eng</t>
  </si>
  <si>
    <t>5 - victi2010Argentina</t>
  </si>
  <si>
    <t>6 - Informe Abril 2016</t>
  </si>
  <si>
    <t>7 - Total Sexual Violence at the national level, number of police-recorded offences (10 Jun 2016 0031)</t>
  </si>
  <si>
    <t>8 - VR-full-report_Final-LR-3_2_15_189</t>
  </si>
  <si>
    <t>9 - informe_sneep_argentina_2014</t>
  </si>
  <si>
    <t>10 - 61</t>
  </si>
  <si>
    <t>11 - Prensa-Caja-anual-2015-FINAL2</t>
  </si>
  <si>
    <t>12 - 2015_human_development_report_1</t>
  </si>
  <si>
    <t>Documentos en ODS 16</t>
  </si>
  <si>
    <t xml:space="preserve">2008
</t>
  </si>
  <si>
    <t>24 (x 100,000 hab)</t>
  </si>
  <si>
    <t>13.1.1</t>
  </si>
  <si>
    <t>13.2</t>
  </si>
  <si>
    <t xml:space="preserve">Integrate climate change measures into national policies, strategies and planning </t>
  </si>
  <si>
    <t>13.2.1</t>
  </si>
  <si>
    <t>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</si>
  <si>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 xml:space="preserve">13.3 </t>
  </si>
  <si>
    <t>Improve education, awareness-raising and human and institutional capacity on climate change mitigation, adaptation, impact reduction and early warning</t>
  </si>
  <si>
    <t>13.3.1</t>
  </si>
  <si>
    <t>Number of countries that have integrated mitigation, adaptation, impact reduction and early warning into primary, secondary and tertiary curricula</t>
  </si>
  <si>
    <t>13.3.2</t>
  </si>
  <si>
    <t>Number of countries that have communicated the strengthening of institutional, systemic and individual capacity-building to implement adaptation, mitigation and technology transfer, and development actions</t>
  </si>
  <si>
    <t>13.a</t>
  </si>
  <si>
    <t>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</si>
  <si>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13.a.1</t>
  </si>
  <si>
    <t>Mobilized amount of United States dollars per year starting in 2020 accountable towards the $100 billion
commitment</t>
  </si>
  <si>
    <t xml:space="preserve">13.b </t>
  </si>
  <si>
    <t xml:space="preserve">Promote mechanisms for raising capacity for effective climate change-related planning and management in least developed countries and small island developing States, including focusing on women, youth and local and marginalized communities </t>
  </si>
  <si>
    <t>13.b.1</t>
  </si>
  <si>
    <t>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</si>
  <si>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r>
      <rPr>
        <b/>
        <sz val="11"/>
        <rFont val="Calibri"/>
        <family val="2"/>
        <scheme val="minor"/>
      </rPr>
      <t xml:space="preserve">DEIS: </t>
    </r>
    <r>
      <rPr>
        <sz val="11"/>
        <rFont val="Calibri"/>
        <family val="2"/>
        <scheme val="minor"/>
      </rPr>
      <t xml:space="preserve">Porcentaje de nacimientos vivos  atendidos por médico o partera. En 2014, sumando médico y partera (no incluyendo enfermera u otro agente sanitario) da 99,5 (ver  doc 3.1) . Ver si así es correcto, no está construido por DEIS como el del 2013. Para </t>
    </r>
    <r>
      <rPr>
        <b/>
        <sz val="11"/>
        <rFont val="Calibri"/>
        <family val="2"/>
        <scheme val="minor"/>
      </rPr>
      <t>WB</t>
    </r>
    <r>
      <rPr>
        <sz val="11"/>
        <rFont val="Calibri"/>
        <family val="2"/>
        <scheme val="minor"/>
      </rPr>
      <t xml:space="preserve"> el peso de este indicador en 2013 es 97% (ver link) - </t>
    </r>
    <r>
      <rPr>
        <b/>
        <sz val="11"/>
        <rFont val="Calibri"/>
        <family val="2"/>
        <scheme val="minor"/>
      </rPr>
      <t xml:space="preserve">WHO: </t>
    </r>
    <r>
      <rPr>
        <sz val="11"/>
        <rFont val="Calibri"/>
        <family val="2"/>
        <scheme val="minor"/>
      </rPr>
      <t xml:space="preserve">Para 2015: 100% (Monitoring)  En documento </t>
    </r>
    <r>
      <rPr>
        <b/>
        <sz val="11"/>
        <rFont val="Calibri"/>
        <family val="2"/>
        <scheme val="minor"/>
      </rPr>
      <t xml:space="preserve">metadata 3: </t>
    </r>
    <r>
      <rPr>
        <sz val="11"/>
        <rFont val="Calibri"/>
        <family val="2"/>
        <scheme val="minor"/>
      </rPr>
      <t xml:space="preserve">Número de partos atendidos por personal especializado (médicos, enfermeras o parteras) formados en la prestación de atención obstétrica para salvar vidas, incluyendo dar la debida vigilancia, atención y asesoramiento a las mujeres durante el embarazo, el parto y el puerperio, para llevar a cabo entregas en su propia y para el cuidado de los recién nacidos . </t>
    </r>
  </si>
  <si>
    <r>
      <rPr>
        <b/>
        <sz val="11"/>
        <rFont val="Calibri"/>
        <family val="2"/>
        <scheme val="minor"/>
      </rPr>
      <t xml:space="preserve">DEIS - </t>
    </r>
    <r>
      <rPr>
        <sz val="11"/>
        <rFont val="Calibri"/>
        <family val="2"/>
        <scheme val="minor"/>
      </rPr>
      <t xml:space="preserve">Tasa de mortalidad neonatal (por 1.000 nacidos vivos) - </t>
    </r>
    <r>
      <rPr>
        <b/>
        <sz val="11"/>
        <rFont val="Calibri"/>
        <family val="2"/>
        <scheme val="minor"/>
      </rPr>
      <t xml:space="preserve">WB: </t>
    </r>
    <r>
      <rPr>
        <sz val="11"/>
        <rFont val="Calibri"/>
        <family val="2"/>
        <scheme val="minor"/>
      </rPr>
      <t>Mortality rate, neonatal (per 1,000 live births): 7 (2013), 7 (2014), 6(2015)</t>
    </r>
  </si>
  <si>
    <r>
      <rPr>
        <b/>
        <sz val="11"/>
        <rFont val="Calibri"/>
        <family val="2"/>
        <scheme val="minor"/>
      </rPr>
      <t xml:space="preserve">Documento PNUD: </t>
    </r>
    <r>
      <rPr>
        <sz val="11"/>
        <rFont val="Calibri"/>
        <family val="2"/>
        <scheme val="minor"/>
      </rPr>
      <t xml:space="preserve">Se trata del indicador anterior. Se mide con 4 subindicadores:  </t>
    </r>
    <r>
      <rPr>
        <b/>
        <sz val="11"/>
        <rFont val="Calibri"/>
        <family val="2"/>
        <scheme val="minor"/>
      </rPr>
      <t xml:space="preserve">1. variación porcentual media anual de la superficie forestal en la mayor periodo reciente disponible 5 años - </t>
    </r>
    <r>
      <rPr>
        <sz val="11"/>
        <rFont val="Calibri"/>
        <family val="2"/>
        <scheme val="minor"/>
      </rPr>
      <t>2. cambio porcentual media anual en stock de carbono en la biomasa aérea sobre más  reciente disponible período de 5 años - 3. Proporción del área de bosque designada cuya principal función es la biodiversidad  la conservación, el período más reciente - 4. Proporción de área de bosque bajo un plan de manejo forestal, de los cuales el área de bosque certificadas según un sistema de certificación de gestión forestal independiente, el período más reciente</t>
    </r>
  </si>
  <si>
    <t>Detalle del contenido del documento</t>
  </si>
  <si>
    <t>Descripción</t>
  </si>
  <si>
    <t>Descripción de cada indicador</t>
  </si>
  <si>
    <t xml:space="preserve">Sitios web revisados: </t>
  </si>
  <si>
    <t>Documentos</t>
  </si>
  <si>
    <t>Se registra el nombre de los distintos documentos que contiene la información volcada en esta planilla, tanto en la columna "valor" como en la columna "comentarios"</t>
  </si>
  <si>
    <t xml:space="preserve"> 1 - Data_Extract_From_Poverty_and_Equity_Database</t>
  </si>
  <si>
    <t>http://data.worldbank.org/indicator/SI.SPR.PC40.ZG?locations=AR</t>
  </si>
  <si>
    <t>2 - ILOSTAT__LIS unadjusted</t>
  </si>
  <si>
    <t>ILO - International Labour Office</t>
  </si>
  <si>
    <t>http://www.ilo.org/ilostat/faces/help_home/data_by_country/country-details?country=ARG&amp;locale=en</t>
  </si>
  <si>
    <t>Mapa Nacional de la Discriminación 2013 - "Segunda serie de estadísticas sobre la discriminación en Argentina” - Instituto Nacional contra la Discriminación la Xenofobia y el Racismo (INADI) - Ministerio de  Justiica y Derechos Humanos - PEN</t>
  </si>
  <si>
    <t>3 - mapa-de-la-discriminacion-2013</t>
  </si>
  <si>
    <t>4 - poverty_LAC_2016-04</t>
  </si>
  <si>
    <t>SEDLAC (CEDLAS and The World Bank)</t>
  </si>
  <si>
    <t>https://www.imf.org/external/np/sec/memdir/members.aspx#3</t>
  </si>
  <si>
    <t>FMI</t>
  </si>
  <si>
    <t>Fuente de extracción del dato, cuando corresponde</t>
  </si>
  <si>
    <t>Fuente original que utilizó la fuente de la que se extrajo el dato. Se registra información en esta columna cuando esta fuente difiere de la fuente de extracción</t>
  </si>
  <si>
    <t>En estas columnas se detalllan los distintos recorridos en la busqueda de cada dato para Argentina. Se resgistran, entonces, fuentes distintas existentes además de la elegida para informar el dato, posibles discrepancias entre las mismas, falta de información entre fuentes propuestas, nivel geográfico en la que está disponible la información, etc.</t>
  </si>
  <si>
    <t>Dirección de la página web de las distintas fuentes consultadas durante el recorrido de búsqueda de información. De estas páginas se extrajeron los datos o se levantaron documentos o información de interés</t>
  </si>
  <si>
    <t>Corresponde al año de medición del valor registrado en el campo anterior.</t>
  </si>
  <si>
    <t>1 - 43291_sendaiframeworkfordrren</t>
  </si>
  <si>
    <t>2 - Annex2-Loss_Data_and_Extensive_Risk_Analysis</t>
  </si>
  <si>
    <t>3 - Desastres - CEPAL</t>
  </si>
  <si>
    <t>5 - OECD-CPI-Climate-Finance-Report-Spanish</t>
  </si>
  <si>
    <t>http://www.worldbank.org/en/about/leadership/votingpowers</t>
  </si>
  <si>
    <t>http://www.imf.org/external/np/sec/memdir/eds.aspx</t>
  </si>
  <si>
    <t>6 - IBRDCountryVotingTable</t>
  </si>
  <si>
    <t>7 - IBRDEDsVotingTable</t>
  </si>
  <si>
    <t>Cepal STAT (por 100,000)</t>
  </si>
  <si>
    <t>Alternativo (Alt.)</t>
  </si>
  <si>
    <t>Se trata de indicadores que se presentan como alternativos a los que propone Naciones Unidas, cuando éstos no se encontraban disponibles para la Argentina.</t>
  </si>
  <si>
    <t>Otras aclaraciones:</t>
  </si>
  <si>
    <t xml:space="preserve">La proporción de población que utiliza fuentes mejoradas de abastecimiento de agua, total, urbano y rural, corresponde al porcentaje total de la población que utiliza alguna de las siguientes fuentes de agua para beber: servicios de agua por tubería en la vivienda, la parcela o l patio, grifos o fuentes públicas, pozo entubado/perforado, pozo excavado cubierto,
manantial protegido, recolección de aguas lluvia. El agua embotellada solo se considera potable si en el hogar existe otra fuente mejorada para cocinar y para el higiene personal. No se consideran fuentes mejoradas de abastecimiento de agua los pozos sin protección, manantiales desprotegidos, agua proveída por carros con pequeños estanques o bidones, agua proveída por camiones cisterna (si no existe otra fuente de agua mejorada) o aguas extraídas directamente de ríos, estanques, riachuelos, lagos, embalses o canales de regadío. </t>
  </si>
  <si>
    <r>
      <t xml:space="preserve">La </t>
    </r>
    <r>
      <rPr>
        <b/>
        <sz val="11"/>
        <rFont val="Calibri"/>
        <family val="2"/>
        <scheme val="minor"/>
      </rPr>
      <t>encuesta de Nutrición y salud 2012</t>
    </r>
    <r>
      <rPr>
        <sz val="11"/>
        <rFont val="Calibri"/>
        <family val="2"/>
        <scheme val="minor"/>
      </rPr>
      <t>. No se encontró información sobre desnutrición en esta onda y tampoco en 2007 (anemia, desnutrición solo de internados y por grupos de edad)</t>
    </r>
  </si>
  <si>
    <r>
      <t xml:space="preserve">Están incluidos en la encuesta mundial de Gallup. No identificados. En </t>
    </r>
    <r>
      <rPr>
        <b/>
        <sz val="11"/>
        <rFont val="Calibri"/>
        <family val="2"/>
        <scheme val="minor"/>
      </rPr>
      <t xml:space="preserve">FAO </t>
    </r>
    <r>
      <rPr>
        <sz val="11"/>
        <rFont val="Calibri"/>
        <family val="2"/>
        <scheme val="minor"/>
      </rPr>
      <t>(ver documento)</t>
    </r>
    <r>
      <rPr>
        <b/>
        <sz val="11"/>
        <rFont val="Calibri"/>
        <family val="2"/>
        <scheme val="minor"/>
      </rPr>
      <t xml:space="preserve">: </t>
    </r>
    <r>
      <rPr>
        <sz val="11"/>
        <rFont val="Calibri"/>
        <family val="2"/>
        <scheme val="minor"/>
      </rPr>
      <t>Prevalence of food inadequacy : &lt;5.0 (2014/16) También Total population, Number of people undernourished, Minimum Dietary Energy Requirement (MDER), Average Dietary Energy Requirement (ADER), Minimum Dietary Energy Requirement (MDER) - PAL=1.75, Coefficient of variation of habitual caloric consumption distribution, Skewness of habitual caloric consumption distribution, Incidence of caloric losses at retail distribution level, Dietary Energy Supply (DES), Average fat supply, Prevalence of food over-acquisition, Maximum Dietary Energy Requirement (XDER)</t>
    </r>
  </si>
  <si>
    <r>
      <t xml:space="preserve">Disponible en </t>
    </r>
    <r>
      <rPr>
        <b/>
        <sz val="11"/>
        <rFont val="Calibri"/>
        <family val="2"/>
        <scheme val="minor"/>
      </rPr>
      <t>FAO:</t>
    </r>
    <r>
      <rPr>
        <sz val="11"/>
        <rFont val="Calibri"/>
        <family val="2"/>
        <scheme val="minor"/>
      </rPr>
      <t xml:space="preserve">  Percentage of children under 5 years of age who are stunted (Hoja V.4,4 del documento);</t>
    </r>
    <r>
      <rPr>
        <b/>
        <sz val="11"/>
        <rFont val="Calibri"/>
        <family val="2"/>
        <scheme val="minor"/>
      </rPr>
      <t xml:space="preserve"> Unicef: 2004-2005</t>
    </r>
    <r>
      <rPr>
        <sz val="11"/>
        <rFont val="Calibri"/>
        <family val="2"/>
        <scheme val="minor"/>
      </rPr>
      <t xml:space="preserve"> 8,2 (igual al FAO). En </t>
    </r>
    <r>
      <rPr>
        <b/>
        <sz val="11"/>
        <rFont val="Calibri"/>
        <family val="2"/>
        <scheme val="minor"/>
      </rPr>
      <t xml:space="preserve">encuesta de Nutrición </t>
    </r>
    <r>
      <rPr>
        <sz val="11"/>
        <rFont val="Calibri"/>
        <family val="2"/>
        <scheme val="minor"/>
      </rPr>
      <t xml:space="preserve"> hay datos pero para niños de 6 meses a 6 años. - </t>
    </r>
    <r>
      <rPr>
        <b/>
        <sz val="11"/>
        <rFont val="Calibri"/>
        <family val="2"/>
        <scheme val="minor"/>
      </rPr>
      <t xml:space="preserve">WHO: </t>
    </r>
    <r>
      <rPr>
        <sz val="11"/>
        <rFont val="Calibri"/>
        <family val="2"/>
        <scheme val="minor"/>
      </rPr>
      <t>Anuario, coincide (2005 - 2015)</t>
    </r>
  </si>
  <si>
    <r>
      <rPr>
        <b/>
        <sz val="11"/>
        <rFont val="Calibri"/>
        <family val="2"/>
        <scheme val="minor"/>
      </rPr>
      <t xml:space="preserve">Censo Agropecuario: </t>
    </r>
    <r>
      <rPr>
        <sz val="11"/>
        <rFont val="Calibri"/>
        <family val="2"/>
        <scheme val="minor"/>
      </rPr>
      <t xml:space="preserve">No se encontró el volumen de producción en el censo 2002. No hay información del censo agropecuario más reciente - </t>
    </r>
    <r>
      <rPr>
        <b/>
        <sz val="11"/>
        <rFont val="Calibri"/>
        <family val="2"/>
        <scheme val="minor"/>
      </rPr>
      <t xml:space="preserve">FAO </t>
    </r>
    <r>
      <rPr>
        <sz val="11"/>
        <rFont val="Calibri"/>
        <family val="2"/>
        <scheme val="minor"/>
      </rPr>
      <t>No se encontró información</t>
    </r>
  </si>
  <si>
    <r>
      <rPr>
        <b/>
        <sz val="11"/>
        <rFont val="Calibri"/>
        <family val="2"/>
        <scheme val="minor"/>
      </rPr>
      <t xml:space="preserve">Censo Agropecuario: </t>
    </r>
    <r>
      <rPr>
        <sz val="11"/>
        <rFont val="Calibri"/>
        <family val="2"/>
        <scheme val="minor"/>
      </rPr>
      <t>No se encontró promedio de ingresos en el censo 2002</t>
    </r>
  </si>
  <si>
    <r>
      <rPr>
        <b/>
        <sz val="11"/>
        <rFont val="Calibri"/>
        <family val="2"/>
        <scheme val="minor"/>
      </rPr>
      <t xml:space="preserve">FAO: </t>
    </r>
    <r>
      <rPr>
        <sz val="11"/>
        <rFont val="Calibri"/>
        <family val="2"/>
        <scheme val="minor"/>
      </rPr>
      <t xml:space="preserve"> Number of local and transboundary breeds by risk status category reported by each country and region - VER DOCUMENTO- Página .  Hay listado de especies en peligro en los documentos de los consultores (ambiente: 3,d Especies de Fauna en Peligro de Extinción. Lista.) - MIEMBRO DE LOS GRUPOS DE TRABAJO TÉCNICOS INTERGUBERNAMENTALES ELEGIDOS POR LA COMISIÓN EN SU 14.ª REUNIÓN ORDINARIA  - MIEMBROS DEL GRUPO DE TRABAJO TÉCNICO INTERGUBERNAMENTAL SOBRE LOS RECURSOS ZOOGENÉTICOS PARA LA ALIMENTACIÓN Y LA AGRICULTURA Argentina es miembro. </t>
    </r>
  </si>
  <si>
    <r>
      <t xml:space="preserve">En </t>
    </r>
    <r>
      <rPr>
        <b/>
        <sz val="11"/>
        <rFont val="Calibri"/>
        <family val="2"/>
        <scheme val="minor"/>
      </rPr>
      <t>OCDE</t>
    </r>
    <r>
      <rPr>
        <sz val="11"/>
        <rFont val="Calibri"/>
        <family val="2"/>
        <scheme val="minor"/>
      </rPr>
      <t xml:space="preserve"> no hay información para Argentina - </t>
    </r>
    <r>
      <rPr>
        <b/>
        <sz val="11"/>
        <rFont val="Calibri"/>
        <family val="2"/>
        <scheme val="minor"/>
      </rPr>
      <t xml:space="preserve">WTO: </t>
    </r>
    <r>
      <rPr>
        <sz val="11"/>
        <rFont val="Calibri"/>
        <family val="2"/>
        <scheme val="minor"/>
      </rPr>
      <t xml:space="preserve"> no se encontró información para argentina. </t>
    </r>
  </si>
  <si>
    <r>
      <rPr>
        <b/>
        <sz val="11"/>
        <rFont val="Calibri"/>
        <family val="2"/>
        <scheme val="minor"/>
      </rPr>
      <t xml:space="preserve">Tasa de mortalidad materna (por 10 000 nacidos vivos) Por provincias  </t>
    </r>
    <r>
      <rPr>
        <sz val="11"/>
        <rFont val="Calibri"/>
        <family val="2"/>
        <scheme val="minor"/>
      </rPr>
      <t xml:space="preserve">- El indicador solicita: </t>
    </r>
    <r>
      <rPr>
        <b/>
        <sz val="11"/>
        <rFont val="Calibri"/>
        <family val="2"/>
        <scheme val="minor"/>
      </rPr>
      <t xml:space="preserve">Maternal mortality ratio (per </t>
    </r>
    <r>
      <rPr>
        <b/>
        <u/>
        <sz val="11"/>
        <rFont val="Calibri"/>
        <family val="2"/>
        <scheme val="minor"/>
      </rPr>
      <t>100 000 live births</t>
    </r>
    <r>
      <rPr>
        <b/>
        <sz val="11"/>
        <rFont val="Calibri"/>
        <family val="2"/>
        <scheme val="minor"/>
      </rPr>
      <t xml:space="preserve">) </t>
    </r>
  </si>
  <si>
    <r>
      <rPr>
        <b/>
        <sz val="11"/>
        <rFont val="Calibri"/>
        <family val="2"/>
        <scheme val="minor"/>
      </rPr>
      <t>WB:</t>
    </r>
    <r>
      <rPr>
        <sz val="11"/>
        <rFont val="Calibri"/>
        <family val="2"/>
        <scheme val="minor"/>
      </rPr>
      <t xml:space="preserve">  Maternal mortality ratio (national estimate, per 100,000 live births): 32 (2013) - </t>
    </r>
    <r>
      <rPr>
        <b/>
        <sz val="11"/>
        <rFont val="Calibri"/>
        <family val="2"/>
        <scheme val="minor"/>
      </rPr>
      <t xml:space="preserve">WHO: </t>
    </r>
    <r>
      <rPr>
        <sz val="11"/>
        <rFont val="Calibri"/>
        <family val="2"/>
        <scheme val="minor"/>
      </rPr>
      <t>para 2015 52 (ver documento Monitoring….)</t>
    </r>
  </si>
  <si>
    <r>
      <rPr>
        <b/>
        <sz val="11"/>
        <rFont val="Calibri"/>
        <family val="2"/>
        <scheme val="minor"/>
      </rPr>
      <t xml:space="preserve">DEIS: </t>
    </r>
    <r>
      <rPr>
        <sz val="11"/>
        <rFont val="Calibri"/>
        <family val="2"/>
        <scheme val="minor"/>
      </rPr>
      <t xml:space="preserve">Están distinguidos SIDA y HIV. Cantidad de nuevos infectados 2013 (hay población estimada 2013): 5817. Este dato no incluye SIDA (1178 en 2013) - </t>
    </r>
    <r>
      <rPr>
        <b/>
        <sz val="11"/>
        <rFont val="Calibri"/>
        <family val="2"/>
        <scheme val="minor"/>
      </rPr>
      <t>WHO:</t>
    </r>
    <r>
      <rPr>
        <sz val="11"/>
        <rFont val="Calibri"/>
        <family val="2"/>
        <scheme val="minor"/>
      </rPr>
      <t xml:space="preserve"> New HIV infections among adults 15–49 years old (per 1000 uninfected population), 2014: 0,3 (2014) (Ver anuario 9789241565264_eng) - </t>
    </r>
    <r>
      <rPr>
        <b/>
        <sz val="11"/>
        <rFont val="Calibri"/>
        <family val="2"/>
        <scheme val="minor"/>
      </rPr>
      <t xml:space="preserve">Boletín sobre HIV - Mde salud - </t>
    </r>
    <r>
      <rPr>
        <sz val="11"/>
        <rFont val="Calibri"/>
        <family val="2"/>
        <scheme val="minor"/>
      </rPr>
      <t>Tasa de VIH por 100 000 habitantes (2012 - 2013): 14,3 - Se tomó la tasa de nuevos casos, al final, página 63 - 13,8 (ver documento)</t>
    </r>
  </si>
  <si>
    <r>
      <rPr>
        <b/>
        <sz val="11"/>
        <rFont val="Calibri"/>
        <family val="2"/>
        <scheme val="minor"/>
      </rPr>
      <t xml:space="preserve">Consultores: </t>
    </r>
    <r>
      <rPr>
        <sz val="11"/>
        <rFont val="Calibri"/>
        <family val="2"/>
        <scheme val="minor"/>
      </rPr>
      <t xml:space="preserve">Hay un caso denunciado en 2011. En el documento de los Consultores, no hay información posterior -  </t>
    </r>
    <r>
      <rPr>
        <b/>
        <sz val="11"/>
        <rFont val="Calibri"/>
        <family val="2"/>
        <scheme val="minor"/>
      </rPr>
      <t>WHO</t>
    </r>
    <r>
      <rPr>
        <sz val="11"/>
        <rFont val="Calibri"/>
        <family val="2"/>
        <scheme val="minor"/>
      </rPr>
      <t xml:space="preserve"> : Malaria incidence (per 1000 population a)  risk 2013: 0,0 ((Ver anuario 9789241565264_eng)</t>
    </r>
  </si>
  <si>
    <r>
      <rPr>
        <b/>
        <sz val="11"/>
        <rFont val="Calibri"/>
        <family val="2"/>
        <scheme val="minor"/>
      </rPr>
      <t xml:space="preserve">Ministerio de Salud: </t>
    </r>
    <r>
      <rPr>
        <sz val="11"/>
        <rFont val="Calibri"/>
        <family val="2"/>
        <scheme val="minor"/>
      </rPr>
      <t>Están disponibles los boletines de vigilancia. Sólo para el 2016 hasta junio  hay 22 boletines publicados</t>
    </r>
  </si>
  <si>
    <r>
      <t xml:space="preserve">Boletín: </t>
    </r>
    <r>
      <rPr>
        <sz val="11"/>
        <rFont val="Calibri"/>
        <family val="2"/>
        <scheme val="minor"/>
      </rPr>
      <t>Posiblemente la tasa no esté calculada por  100,000. No se encontró la definición en el boletín</t>
    </r>
  </si>
  <si>
    <r>
      <rPr>
        <b/>
        <sz val="11"/>
        <rFont val="Calibri"/>
        <family val="2"/>
        <scheme val="minor"/>
      </rPr>
      <t>DEIS</t>
    </r>
    <r>
      <rPr>
        <sz val="11"/>
        <rFont val="Calibri"/>
        <family val="2"/>
        <scheme val="minor"/>
      </rPr>
      <t xml:space="preserve"> - Ministerio de Salud de la Nación - Está disponible la cantidad de casos de muerte por suicidio 2014 : 3340 - </t>
    </r>
    <r>
      <rPr>
        <b/>
        <sz val="11"/>
        <rFont val="Calibri"/>
        <family val="2"/>
        <scheme val="minor"/>
      </rPr>
      <t xml:space="preserve">WHO: </t>
    </r>
    <r>
      <rPr>
        <sz val="11"/>
        <rFont val="Calibri"/>
        <family val="2"/>
        <scheme val="minor"/>
      </rPr>
      <t>Suicide mortality rate (per 100,000 population) 2012 (Ver anuario . 97,,,,)</t>
    </r>
  </si>
  <si>
    <r>
      <rPr>
        <b/>
        <sz val="11"/>
        <rFont val="Calibri"/>
        <family val="2"/>
        <scheme val="minor"/>
      </rPr>
      <t>ENFR 2013:</t>
    </r>
    <r>
      <rPr>
        <sz val="11"/>
        <rFont val="Calibri"/>
        <family val="2"/>
        <scheme val="minor"/>
      </rPr>
      <t xml:space="preserve"> Población de 18 años y más residente en poblaciones de 5,000 hab o más. Consumo de alcohol regular de riesgo: 9,7%&amp; Consumo episódico excesivo: 10,4%. - Se encontraron  discrepancias en los datos con respecto a otro documento (Publicado en el INDEC) sobre la misma encuesta: Consumo de alcohol regular de riesgo, total país: 7,8%  - Consumo de alcohol excesivo: 10,4% - </t>
    </r>
    <r>
      <rPr>
        <b/>
        <sz val="11"/>
        <rFont val="Calibri"/>
        <family val="2"/>
        <scheme val="minor"/>
      </rPr>
      <t>WHO</t>
    </r>
    <r>
      <rPr>
        <sz val="11"/>
        <rFont val="Calibri"/>
        <family val="2"/>
        <scheme val="minor"/>
      </rPr>
      <t xml:space="preserve">  Total alcohol per capita (&gt;15 years of age) consumption, in litres of pure alcohol, projected estimates - 2015:  7,6 (VER ANUARIO ...983...)</t>
    </r>
  </si>
  <si>
    <t>La encuesta es por provincia, pero no está disponible en las publicaciones esta información</t>
  </si>
  <si>
    <r>
      <rPr>
        <b/>
        <sz val="11"/>
        <rFont val="Calibri"/>
        <family val="2"/>
        <scheme val="minor"/>
      </rPr>
      <t>WHO</t>
    </r>
    <r>
      <rPr>
        <sz val="11"/>
        <rFont val="Calibri"/>
        <family val="2"/>
        <scheme val="minor"/>
      </rPr>
      <t xml:space="preserve"> - Global Status report on road safety 2013 Reported number of road traffic death: 5094 (2013) - pag 70 y 255
Estimated  road traffic death rate per 100 000 population:  12,6. Se incluyen como muertos en accidentes a aquellos que fallecieron hasta los 30días posteriores al accidente.- En anuario (Ver documento) Road traffic mortality rate (per 100 000 population), 2013:  13,6   </t>
    </r>
    <r>
      <rPr>
        <b/>
        <sz val="11"/>
        <rFont val="Calibri"/>
        <family val="2"/>
        <scheme val="minor"/>
      </rPr>
      <t>ANSV</t>
    </r>
    <r>
      <rPr>
        <sz val="11"/>
        <rFont val="Calibri"/>
        <family val="2"/>
        <scheme val="minor"/>
      </rPr>
      <t xml:space="preserve"> - Da información para 2014 (5279). Tienen un formulario por siniestro donde se registra accidentes y lesionados. No se publica información sobre los datos producidos a a través de este formulario - </t>
    </r>
    <r>
      <rPr>
        <b/>
        <sz val="11"/>
        <rFont val="Calibri"/>
        <family val="2"/>
        <scheme val="minor"/>
      </rPr>
      <t xml:space="preserve">DEIS: </t>
    </r>
    <r>
      <rPr>
        <sz val="11"/>
        <rFont val="Calibri"/>
        <family val="2"/>
        <scheme val="minor"/>
      </rPr>
      <t>De esta fuente se extrajo la información del documento de los consultores. En estadísticas vitales se encontró  "accidentes de transporte (5033 en 2014). Distingue "en otros transportes" 363 (Serie 5 Nro 58) .</t>
    </r>
  </si>
  <si>
    <r>
      <rPr>
        <b/>
        <sz val="11"/>
        <rFont val="Calibri"/>
        <family val="2"/>
        <scheme val="minor"/>
      </rPr>
      <t xml:space="preserve">Boletín epidemiológico: </t>
    </r>
    <r>
      <rPr>
        <sz val="11"/>
        <rFont val="Calibri"/>
        <family val="2"/>
        <scheme val="minor"/>
      </rPr>
      <t>En el boletín se incluyen datos sobre lesiones por causas externas (distingue domésticas, otras y viales) Tasa acumulada por 10,000 habitantes: 471,48 - Cantidad de lesionados: 191 039 - En el mismo boletín se encuentran discrepancias con los datos (nro y tasas) - Año 2010</t>
    </r>
  </si>
  <si>
    <r>
      <rPr>
        <b/>
        <sz val="11"/>
        <rFont val="Calibri"/>
        <family val="2"/>
        <scheme val="minor"/>
      </rPr>
      <t xml:space="preserve">Encuesta Nacional sobre salud reproductiva: </t>
    </r>
    <r>
      <rPr>
        <sz val="11"/>
        <rFont val="Calibri"/>
        <family val="2"/>
        <scheme val="minor"/>
      </rPr>
      <t xml:space="preserve">Para mujeres de 14 a 49 años. Encuesta Nacional a localidades de 2,000 hab y más. En </t>
    </r>
    <r>
      <rPr>
        <b/>
        <sz val="11"/>
        <rFont val="Calibri"/>
        <family val="2"/>
        <scheme val="minor"/>
      </rPr>
      <t xml:space="preserve">Cepal Stat. </t>
    </r>
    <r>
      <rPr>
        <sz val="11"/>
        <rFont val="Calibri"/>
        <family val="2"/>
        <scheme val="minor"/>
      </rPr>
      <t xml:space="preserve">Datos de mujeres de 15 a 49 para el 2001, 2005 y 2012 (55,4). En </t>
    </r>
    <r>
      <rPr>
        <b/>
        <sz val="11"/>
        <rFont val="Calibri"/>
        <family val="2"/>
        <scheme val="minor"/>
      </rPr>
      <t>WB,</t>
    </r>
    <r>
      <rPr>
        <sz val="11"/>
        <rFont val="Calibri"/>
        <family val="2"/>
        <scheme val="minor"/>
      </rPr>
      <t xml:space="preserve"> el dato de prevalencia en mujeres de 15 a 49 es de 76,6% (ver link)</t>
    </r>
  </si>
  <si>
    <r>
      <rPr>
        <b/>
        <sz val="11"/>
        <rFont val="Calibri"/>
        <family val="2"/>
        <scheme val="minor"/>
      </rPr>
      <t xml:space="preserve">DEIS. </t>
    </r>
    <r>
      <rPr>
        <sz val="11"/>
        <rFont val="Calibri"/>
        <family val="2"/>
        <scheme val="minor"/>
      </rPr>
      <t>Datos más recientes: 2014. Incluye información sobre Nacidos vivos por edad de la madre (cantidad), no hay cálculo de tasas  - Tabla 2 - Estadísticas vitales</t>
    </r>
  </si>
  <si>
    <r>
      <t xml:space="preserve">Sugiere un conjunto de indicadores (OMS, 16) que no pudieron  localizar. http://www.who.int/features/qa/universal_health_coverage/en/ Este documento sugiere población con cobertura universal - </t>
    </r>
    <r>
      <rPr>
        <b/>
        <sz val="11"/>
        <rFont val="Calibri"/>
        <family val="2"/>
        <scheme val="minor"/>
      </rPr>
      <t xml:space="preserve">Censo: </t>
    </r>
    <r>
      <rPr>
        <sz val="11"/>
        <rFont val="Calibri"/>
        <family val="2"/>
        <scheme val="minor"/>
      </rPr>
      <t>La Población cubierta con obra social o plan médico: 100 - 36,1=  63,9</t>
    </r>
  </si>
  <si>
    <t xml:space="preserve">La población sin obra social o plan médico es 36,1%, </t>
  </si>
  <si>
    <t>La encuesta es por provincia, no está publicada esta información</t>
  </si>
  <si>
    <r>
      <rPr>
        <b/>
        <sz val="11"/>
        <rFont val="Calibri"/>
        <family val="2"/>
        <scheme val="minor"/>
      </rPr>
      <t xml:space="preserve">Consultores </t>
    </r>
    <r>
      <rPr>
        <sz val="11"/>
        <rFont val="Calibri"/>
        <family val="2"/>
        <scheme val="minor"/>
      </rPr>
      <t xml:space="preserve">Documento con informe de gestión. Hay un registro (SISA). 
El Registro Nacional de Investigaciones en Salud (ReNIS) fue creado por la Resolución 1480/2011 del Ministerio de Salud de la Nación en el ámbito de la Comisión Nacional Salud. Investiga con el objetivo de poner a disposición del público información actualizada acerca de las investigaciones en salud producidas, financiadas o reguladas por el Ministerio de Salud y/o sus organismos descentralizados dependientes.  No se encontró información sobre montos </t>
    </r>
    <r>
      <rPr>
        <b/>
        <sz val="11"/>
        <rFont val="Calibri"/>
        <family val="2"/>
        <scheme val="minor"/>
      </rPr>
      <t xml:space="preserve">- OCDE: </t>
    </r>
    <r>
      <rPr>
        <sz val="11"/>
        <rFont val="Calibri"/>
        <family val="2"/>
        <scheme val="minor"/>
      </rPr>
      <t>No se encontró información sobre Argentina</t>
    </r>
  </si>
  <si>
    <r>
      <rPr>
        <b/>
        <sz val="11"/>
        <rFont val="Calibri"/>
        <family val="2"/>
        <scheme val="minor"/>
      </rPr>
      <t xml:space="preserve">Ministerio de Salud: </t>
    </r>
    <r>
      <rPr>
        <sz val="11"/>
        <rFont val="Calibri"/>
        <family val="2"/>
        <scheme val="minor"/>
      </rPr>
      <t xml:space="preserve">Hay un registro único de  profesionales de la salud. Todos los profesionales deben  matricularse, aún los auxiliares. No se encontraron estadísticas de este tipo - </t>
    </r>
    <r>
      <rPr>
        <b/>
        <sz val="11"/>
        <rFont val="Calibri"/>
        <family val="2"/>
        <scheme val="minor"/>
      </rPr>
      <t xml:space="preserve">WHO:  </t>
    </r>
    <r>
      <rPr>
        <sz val="11"/>
        <rFont val="Calibri"/>
        <family val="2"/>
        <scheme val="minor"/>
      </rPr>
      <t xml:space="preserve">Skilled health professional density (Per 10,000 population) 2005 - 2013: 43,4
</t>
    </r>
  </si>
  <si>
    <t>Se tomaron como positivos los niveles medios y alto</t>
  </si>
  <si>
    <t>En los indicadores que tienen información por sexo, se lo  mencionó</t>
  </si>
  <si>
    <t xml:space="preserve">De varios indicadores sobre infraestructura de agua y saneamiento solo hay datos para Africa </t>
  </si>
  <si>
    <t>Se registraron datos de primaria, también hay de secundaria</t>
  </si>
  <si>
    <t>El monto total, vocational training son 8 mil dólares y higher education 3.759.000</t>
  </si>
  <si>
    <t>Argentina no tiene datos en la base unesco. El Censo Nacional del Personal de Establecimientos Educativos – CENPE 2014 no tiene resultados publicados</t>
  </si>
  <si>
    <t>Nacional, público.privada y por provincias</t>
  </si>
  <si>
    <r>
      <rPr>
        <b/>
        <sz val="11"/>
        <rFont val="Calibri"/>
        <family val="2"/>
        <scheme val="minor"/>
      </rPr>
      <t>Encuesta de salud reproductiva 2013:</t>
    </r>
    <r>
      <rPr>
        <sz val="11"/>
        <rFont val="Calibri"/>
        <family val="2"/>
        <scheme val="minor"/>
      </rPr>
      <t xml:space="preserve"> No se encontraron  temas de violencia en esta encuesta -En encuesta Nacional de Factores de Riesgo 2013, no se encontró información (información sobre  lesiones en accidentes de tránsito, no incluye la pregunta del 2009 - si fue golpeada en el úlimo año sin distinguir quien - )  - </t>
    </r>
    <r>
      <rPr>
        <b/>
        <sz val="11"/>
        <rFont val="Calibri"/>
        <family val="2"/>
        <scheme val="minor"/>
      </rPr>
      <t xml:space="preserve">UN </t>
    </r>
    <r>
      <rPr>
        <sz val="11"/>
        <rFont val="Calibri"/>
        <family val="2"/>
        <scheme val="minor"/>
      </rPr>
      <t xml:space="preserve">(pdf) No incluye a Argentina - </t>
    </r>
    <r>
      <rPr>
        <b/>
        <sz val="11"/>
        <rFont val="Calibri"/>
        <family val="2"/>
        <scheme val="minor"/>
      </rPr>
      <t xml:space="preserve">WB: </t>
    </r>
    <r>
      <rPr>
        <sz val="11"/>
        <rFont val="Calibri"/>
        <family val="2"/>
        <scheme val="minor"/>
      </rPr>
      <t xml:space="preserve">Spousal physical or sexual violence in last 12 months (%): Sin datos para Argentina </t>
    </r>
    <r>
      <rPr>
        <b/>
        <sz val="11"/>
        <rFont val="Calibri"/>
        <family val="2"/>
        <scheme val="minor"/>
      </rPr>
      <t xml:space="preserve">WHO: </t>
    </r>
    <r>
      <rPr>
        <sz val="11"/>
        <rFont val="Calibri"/>
        <family val="2"/>
        <scheme val="minor"/>
      </rPr>
      <t>Intimate partner violence prevalence : Datos por región, no se encontró la información por país</t>
    </r>
  </si>
  <si>
    <r>
      <rPr>
        <b/>
        <sz val="11"/>
        <rFont val="Calibri"/>
        <family val="2"/>
        <scheme val="minor"/>
      </rPr>
      <t>Encuesta FR 2009</t>
    </r>
    <r>
      <rPr>
        <sz val="11"/>
        <rFont val="Calibri"/>
        <family val="2"/>
        <scheme val="minor"/>
      </rPr>
      <t xml:space="preserve"> - En los últimos 12 meses, ¿fue golpeado/a por otra persona? - No aplica a este indicador - </t>
    </r>
    <r>
      <rPr>
        <b/>
        <sz val="11"/>
        <rFont val="Calibri"/>
        <family val="2"/>
        <scheme val="minor"/>
      </rPr>
      <t xml:space="preserve">Ministerio de Justicia </t>
    </r>
    <r>
      <rPr>
        <sz val="11"/>
        <rFont val="Calibri"/>
        <family val="2"/>
        <scheme val="minor"/>
      </rPr>
      <t xml:space="preserve">En encuesta de violencia de género: Ver documento - Se consulta a mujeres de 18 a 69 años (telefónica) -  % de mujeres que sufrieron violencia física o sexual en los últimos 12 meses: 7,3 (5,7 + 1,9 - hay multiplicidad) - </t>
    </r>
  </si>
  <si>
    <r>
      <t xml:space="preserve">Idem - </t>
    </r>
    <r>
      <rPr>
        <b/>
        <sz val="11"/>
        <rFont val="Calibri"/>
        <family val="2"/>
        <scheme val="minor"/>
      </rPr>
      <t xml:space="preserve">WHO: </t>
    </r>
    <r>
      <rPr>
        <sz val="11"/>
        <rFont val="Calibri"/>
        <family val="2"/>
        <scheme val="minor"/>
      </rPr>
      <t>Non-partner sexual violence prevalence : Datos por región, no se encontró información por país</t>
    </r>
  </si>
  <si>
    <r>
      <rPr>
        <b/>
        <sz val="11"/>
        <rFont val="Calibri"/>
        <family val="2"/>
        <scheme val="minor"/>
      </rPr>
      <t>Encuesta FR 2009 -</t>
    </r>
    <r>
      <rPr>
        <sz val="11"/>
        <rFont val="Calibri"/>
        <family val="2"/>
        <scheme val="minor"/>
      </rPr>
      <t xml:space="preserve"> En los últimos 12 meses, ¿fue golpeado/a por otra persona? </t>
    </r>
  </si>
  <si>
    <r>
      <t xml:space="preserve">En </t>
    </r>
    <r>
      <rPr>
        <b/>
        <sz val="11"/>
        <rFont val="Calibri"/>
        <family val="2"/>
        <scheme val="minor"/>
      </rPr>
      <t>Encuesta sobre el trabajo no remunerado y uso del tiempo (EAHU - INDEC)</t>
    </r>
    <r>
      <rPr>
        <sz val="11"/>
        <rFont val="Calibri"/>
        <family val="2"/>
        <scheme val="minor"/>
      </rPr>
      <t xml:space="preserve">. Tasa de participación en las tareas domésticas: Total: 74,2 Mujeres; 88,9, Varones: 57,9. Tiempo promedio: 5,3 - 6,4 - 3,4. Tiempo social promedio: 3,9 - 5,7 - 2,0. No se encontró información para Argentina en </t>
    </r>
    <r>
      <rPr>
        <b/>
        <sz val="11"/>
        <rFont val="Calibri"/>
        <family val="2"/>
        <scheme val="minor"/>
      </rPr>
      <t xml:space="preserve">WW2015 </t>
    </r>
    <r>
      <rPr>
        <sz val="11"/>
        <rFont val="Calibri"/>
        <family val="2"/>
        <scheme val="minor"/>
      </rPr>
      <t xml:space="preserve">- En </t>
    </r>
    <r>
      <rPr>
        <b/>
        <sz val="11"/>
        <rFont val="Calibri"/>
        <family val="2"/>
        <scheme val="minor"/>
      </rPr>
      <t xml:space="preserve">Cepal Stat : </t>
    </r>
    <r>
      <rPr>
        <sz val="11"/>
        <rFont val="Calibri"/>
        <family val="2"/>
        <scheme val="minor"/>
      </rPr>
      <t xml:space="preserve">información en base a la encuesta pero con diferentes datos:  Trabajo no remunerado (en horas) Mujeres: 44,5 - Varones: 25,5 - En </t>
    </r>
    <r>
      <rPr>
        <b/>
        <sz val="11"/>
        <rFont val="Calibri"/>
        <family val="2"/>
        <scheme val="minor"/>
      </rPr>
      <t xml:space="preserve">2015_human_development_report_1: </t>
    </r>
    <r>
      <rPr>
        <sz val="11"/>
        <rFont val="Calibri"/>
        <family val="2"/>
        <scheme val="minor"/>
      </rPr>
      <t>Sólo se encontró % por sexo de amas de casa</t>
    </r>
  </si>
  <si>
    <r>
      <t xml:space="preserve">En </t>
    </r>
    <r>
      <rPr>
        <b/>
        <sz val="11"/>
        <rFont val="Calibri"/>
        <family val="2"/>
        <scheme val="minor"/>
      </rPr>
      <t>EPH:</t>
    </r>
    <r>
      <rPr>
        <sz val="11"/>
        <rFont val="Calibri"/>
        <family val="2"/>
        <scheme val="minor"/>
      </rPr>
      <t xml:space="preserve"> sólo categoría y calificación (profesional, técnico, operativo, no calificado) - BASE REDATAM - </t>
    </r>
    <r>
      <rPr>
        <b/>
        <sz val="11"/>
        <rFont val="Calibri"/>
        <family val="2"/>
        <scheme val="minor"/>
      </rPr>
      <t>ILO</t>
    </r>
    <r>
      <rPr>
        <sz val="11"/>
        <rFont val="Calibri"/>
        <family val="2"/>
        <scheme val="minor"/>
      </rPr>
      <t xml:space="preserve">, indicador parecido, ver. En documento de los </t>
    </r>
    <r>
      <rPr>
        <b/>
        <sz val="11"/>
        <rFont val="Calibri"/>
        <family val="2"/>
        <scheme val="minor"/>
      </rPr>
      <t>consultores,</t>
    </r>
    <r>
      <rPr>
        <sz val="11"/>
        <rFont val="Calibri"/>
        <family val="2"/>
        <scheme val="minor"/>
      </rPr>
      <t xml:space="preserve"> usan del 2012 - EHP VER</t>
    </r>
  </si>
  <si>
    <t xml:space="preserve"> CEPAL STAT: Miembros de Directorio de los Bancos Centrales, por sexo: 2012 - V 80%, Mujeres 20% - 2014 - 100% hombres (Ver doc 17)</t>
  </si>
  <si>
    <r>
      <t>En la</t>
    </r>
    <r>
      <rPr>
        <b/>
        <sz val="11"/>
        <rFont val="Calibri"/>
        <family val="2"/>
        <scheme val="minor"/>
      </rPr>
      <t xml:space="preserve"> Encuesta de Salud sexual y reproductiva de 2013</t>
    </r>
    <r>
      <rPr>
        <sz val="11"/>
        <rFont val="Calibri"/>
        <family val="2"/>
        <scheme val="minor"/>
      </rPr>
      <t>: Conocimiento de métodos anticonceptivos - mujeres 14 a 49 años - Conocimiento de al menos 1 (98,7) multiplicidad 3,48. Uso de métodos anticonceptivos actualmente: 81,3% -  Conocimiento de distintas enfermedades de transmisión sexual (x enfermedad). Sida: 98,6, Hepatitis B: 90,5, Sífilis, chancro: 75,3,etc.</t>
    </r>
  </si>
  <si>
    <r>
      <rPr>
        <b/>
        <sz val="11"/>
        <rFont val="Calibri"/>
        <family val="2"/>
        <scheme val="minor"/>
      </rPr>
      <t xml:space="preserve">Consultores: </t>
    </r>
    <r>
      <rPr>
        <sz val="11"/>
        <rFont val="Calibri"/>
        <family val="2"/>
        <scheme val="minor"/>
      </rPr>
      <t>Se establece que existe legislación e infraestructura para garantizar acceso universal  pero existe oposición de la iglesia</t>
    </r>
  </si>
  <si>
    <t>Se puede encontrar información sobre suscripciones</t>
  </si>
  <si>
    <r>
      <rPr>
        <b/>
        <sz val="11"/>
        <rFont val="Calibri"/>
        <family val="2"/>
        <scheme val="minor"/>
      </rPr>
      <t>Censo 2010</t>
    </r>
    <r>
      <rPr>
        <sz val="11"/>
        <rFont val="Calibri"/>
        <family val="2"/>
        <scheme val="minor"/>
      </rPr>
      <t xml:space="preserve"> - Se trata de población residente en viviendas particulares con acceso a agua de red publica dentro de la vivienda: 75,3% . Para otra definición, ver documento  -  Por provincia - </t>
    </r>
    <r>
      <rPr>
        <b/>
        <sz val="11"/>
        <rFont val="Calibri"/>
        <family val="2"/>
        <scheme val="minor"/>
      </rPr>
      <t xml:space="preserve">WHO - UNICEF </t>
    </r>
    <r>
      <rPr>
        <sz val="11"/>
        <rFont val="Calibri"/>
        <family val="2"/>
        <scheme val="minor"/>
      </rPr>
      <t xml:space="preserve">En esta fuente parece tratarse de "acceso a agua segura". Es muy amplio pues incluye agua de lluvia, siempre y cuando la tenga siempre disponible Ver documento "metadata...". Tiene datos de cobertura estimada para el 2015: Población con agua canalizada a instalaciones: 98% (ver documento) </t>
    </r>
    <r>
      <rPr>
        <b/>
        <sz val="11"/>
        <rFont val="Calibri"/>
        <family val="2"/>
        <scheme val="minor"/>
      </rPr>
      <t>- WHO</t>
    </r>
    <r>
      <rPr>
        <sz val="11"/>
        <rFont val="Calibri"/>
        <family val="2"/>
        <scheme val="minor"/>
      </rPr>
      <t>: En Anurio:  Table A.23.1. Proportion of population using improved - 2015: 99</t>
    </r>
  </si>
  <si>
    <r>
      <t xml:space="preserve">Según definición </t>
    </r>
    <r>
      <rPr>
        <b/>
        <sz val="11"/>
        <rFont val="Calibri"/>
        <family val="2"/>
        <scheme val="minor"/>
      </rPr>
      <t>UNICEF - WHO</t>
    </r>
    <r>
      <rPr>
        <sz val="11"/>
        <rFont val="Calibri"/>
        <family val="2"/>
        <scheme val="minor"/>
      </rPr>
      <t xml:space="preserve"> (ver documento) se establece como uso de baño con inodoro con eliminación de excretas segura tanto in situ como tratadas in situ (no queda claro si incluye pozo pues tiene en cuento a los transportados). - </t>
    </r>
    <r>
      <rPr>
        <b/>
        <sz val="11"/>
        <rFont val="Calibri"/>
        <family val="2"/>
        <scheme val="minor"/>
      </rPr>
      <t>) Unicef -</t>
    </r>
    <r>
      <rPr>
        <sz val="11"/>
        <rFont val="Calibri"/>
        <family val="2"/>
        <scheme val="minor"/>
      </rPr>
      <t xml:space="preserve"> </t>
    </r>
    <r>
      <rPr>
        <b/>
        <sz val="11"/>
        <rFont val="Calibri"/>
        <family val="2"/>
        <scheme val="minor"/>
      </rPr>
      <t>WHO:</t>
    </r>
    <r>
      <rPr>
        <sz val="11"/>
        <rFont val="Calibri"/>
        <family val="2"/>
        <scheme val="minor"/>
      </rPr>
      <t xml:space="preserve"> (progresos en materia de saneamiento y agua potable 2015) - Uso de instalaciones de saneamiento (% de población total) : mejoradas: 96 - compartidas: 2%, otras mejoradas: 1% - Defecación al aire: 1%. No se aclara nada de las faciliades de lavado de manos - </t>
    </r>
    <r>
      <rPr>
        <b/>
        <sz val="11"/>
        <rFont val="Calibri"/>
        <family val="2"/>
        <scheme val="minor"/>
      </rPr>
      <t xml:space="preserve">WHO: </t>
    </r>
    <r>
      <rPr>
        <sz val="11"/>
        <rFont val="Calibri"/>
        <family val="2"/>
        <scheme val="minor"/>
      </rPr>
      <t xml:space="preserve">Population using improved sanitation facilites (2015) 96,4% - Idem </t>
    </r>
    <r>
      <rPr>
        <b/>
        <sz val="11"/>
        <rFont val="Calibri"/>
        <family val="2"/>
        <scheme val="minor"/>
      </rPr>
      <t>CEPAL</t>
    </r>
    <r>
      <rPr>
        <sz val="11"/>
        <rFont val="Calibri"/>
        <family val="2"/>
        <scheme val="minor"/>
      </rPr>
      <t xml:space="preserve"> (Ver documento). Considera sólo las mejoradas - </t>
    </r>
    <r>
      <rPr>
        <b/>
        <sz val="11"/>
        <rFont val="Calibri"/>
        <family val="2"/>
        <scheme val="minor"/>
      </rPr>
      <t xml:space="preserve">WHO EN ANUARIO:  </t>
    </r>
    <r>
      <rPr>
        <sz val="11"/>
        <rFont val="Calibri"/>
        <family val="2"/>
        <scheme val="minor"/>
      </rPr>
      <t>Proportion of population using improved sanitation - 2016: 2016</t>
    </r>
  </si>
  <si>
    <t>Cuantifica la proporción de la población total en hogares que tienen acceso a agua segura por red  pública. Se incluyen los hogares en los que la  procedencia del agua (superficial o subterránea) para beber, para higiene personal y para cocinar es por red pública por cañería dentro de la vivienda, fuera de la vivienda pero dentro del terreno y fuera del terreno (a través de grifos públicos).</t>
  </si>
  <si>
    <r>
      <rPr>
        <b/>
        <sz val="11"/>
        <rFont val="Calibri"/>
        <family val="2"/>
        <scheme val="minor"/>
      </rPr>
      <t>OCDE -</t>
    </r>
    <r>
      <rPr>
        <sz val="11"/>
        <rFont val="Calibri"/>
        <family val="2"/>
        <scheme val="minor"/>
      </rPr>
      <t xml:space="preserve"> Waste water treatment (sin información para Argentina) Tratamiento de aguas residuales - En </t>
    </r>
    <r>
      <rPr>
        <b/>
        <sz val="11"/>
        <rFont val="Calibri"/>
        <family val="2"/>
        <scheme val="minor"/>
      </rPr>
      <t>FAO</t>
    </r>
    <r>
      <rPr>
        <sz val="11"/>
        <rFont val="Calibri"/>
        <family val="2"/>
        <scheme val="minor"/>
      </rPr>
      <t xml:space="preserve"> hay varios indicadores de tratamiento de aguas residuales municipales pero no exactamente éste - Listado de indicadores, en el segundo link de la FAO </t>
    </r>
    <r>
      <rPr>
        <b/>
        <sz val="11"/>
        <rFont val="Calibri"/>
        <family val="2"/>
        <scheme val="minor"/>
      </rPr>
      <t xml:space="preserve">UN HABITAT: </t>
    </r>
    <r>
      <rPr>
        <sz val="11"/>
        <rFont val="Calibri"/>
        <family val="2"/>
        <scheme val="minor"/>
      </rPr>
      <t xml:space="preserve">No se encontró información para Argentina para este indicador </t>
    </r>
    <r>
      <rPr>
        <b/>
        <sz val="11"/>
        <rFont val="Calibri"/>
        <family val="2"/>
        <scheme val="minor"/>
      </rPr>
      <t xml:space="preserve">WHO: </t>
    </r>
    <r>
      <rPr>
        <sz val="11"/>
        <rFont val="Calibri"/>
        <family val="2"/>
        <scheme val="minor"/>
      </rPr>
      <t>No se encontró información para la Argentina</t>
    </r>
  </si>
  <si>
    <r>
      <t xml:space="preserve">En </t>
    </r>
    <r>
      <rPr>
        <b/>
        <sz val="11"/>
        <rFont val="Calibri"/>
        <family val="2"/>
        <scheme val="minor"/>
      </rPr>
      <t>ministerio de Medio ambiente y desarrollo sustentable</t>
    </r>
    <r>
      <rPr>
        <sz val="11"/>
        <rFont val="Calibri"/>
        <family val="2"/>
        <scheme val="minor"/>
      </rPr>
      <t>, en memoria 2008 hay información sobre plantas pero no volumen de agua ni %</t>
    </r>
  </si>
  <si>
    <t>En Fao se encontró  Water withdrawal for agricultural use: 66,07 (2000), último dato</t>
  </si>
  <si>
    <r>
      <rPr>
        <b/>
        <sz val="11"/>
        <rFont val="Calibri"/>
        <family val="2"/>
        <scheme val="minor"/>
      </rPr>
      <t>FAO - AQUASTAT</t>
    </r>
    <r>
      <rPr>
        <sz val="11"/>
        <rFont val="Calibri"/>
        <family val="2"/>
        <scheme val="minor"/>
      </rPr>
      <t xml:space="preserve">.  Sin información. </t>
    </r>
    <r>
      <rPr>
        <b/>
        <sz val="11"/>
        <rFont val="Calibri"/>
        <family val="2"/>
        <scheme val="minor"/>
      </rPr>
      <t>WB</t>
    </r>
    <r>
      <rPr>
        <sz val="11"/>
        <rFont val="Calibri"/>
        <family val="2"/>
        <scheme val="minor"/>
      </rPr>
      <t xml:space="preserve">:  Annual freshwater withdrawals, total (% of internal resources) : No parece ser el indicador exacto. En </t>
    </r>
    <r>
      <rPr>
        <b/>
        <sz val="11"/>
        <rFont val="Calibri"/>
        <family val="2"/>
        <scheme val="minor"/>
      </rPr>
      <t>IWRM</t>
    </r>
    <r>
      <rPr>
        <sz val="11"/>
        <rFont val="Calibri"/>
        <family val="2"/>
        <scheme val="minor"/>
      </rPr>
      <t xml:space="preserve"> hay información sobre el % de agua usada por la agricultura, industria y uso doméstico sobre el total del agua extraída (73,93 - 10,49 y 15,48 respectivamente) </t>
    </r>
  </si>
  <si>
    <r>
      <rPr>
        <b/>
        <sz val="11"/>
        <rFont val="Calibri"/>
        <family val="2"/>
        <scheme val="minor"/>
      </rPr>
      <t>Rio +20:</t>
    </r>
    <r>
      <rPr>
        <sz val="11"/>
        <rFont val="Calibri"/>
        <family val="2"/>
        <scheme val="minor"/>
      </rPr>
      <t xml:space="preserve"> No se encontraron datos para Argentina  </t>
    </r>
    <r>
      <rPr>
        <b/>
        <sz val="11"/>
        <rFont val="Calibri"/>
        <family val="2"/>
        <scheme val="minor"/>
      </rPr>
      <t>UN IWRM</t>
    </r>
    <r>
      <rPr>
        <sz val="11"/>
        <rFont val="Calibri"/>
        <family val="2"/>
        <scheme val="minor"/>
      </rPr>
      <t xml:space="preserve"> No se encontró información para Argentina - Ver link - En documento, no hay información para Argentina (Water Resours…).</t>
    </r>
  </si>
  <si>
    <r>
      <rPr>
        <b/>
        <sz val="11"/>
        <rFont val="Calibri"/>
        <family val="2"/>
        <scheme val="minor"/>
      </rPr>
      <t xml:space="preserve">UNECE: </t>
    </r>
    <r>
      <rPr>
        <sz val="11"/>
        <rFont val="Calibri"/>
        <family val="2"/>
        <scheme val="minor"/>
      </rPr>
      <t xml:space="preserve"> Sin datos para Argentina</t>
    </r>
  </si>
  <si>
    <r>
      <t xml:space="preserve">En </t>
    </r>
    <r>
      <rPr>
        <b/>
        <sz val="11"/>
        <rFont val="Calibri"/>
        <family val="2"/>
        <scheme val="minor"/>
      </rPr>
      <t>UNEP</t>
    </r>
    <r>
      <rPr>
        <sz val="11"/>
        <rFont val="Calibri"/>
        <family val="2"/>
        <scheme val="minor"/>
      </rPr>
      <t xml:space="preserve"> (ver sitio) no hay información para Argentina</t>
    </r>
  </si>
  <si>
    <r>
      <t xml:space="preserve">En </t>
    </r>
    <r>
      <rPr>
        <b/>
        <sz val="11"/>
        <rFont val="Calibri"/>
        <family val="2"/>
        <scheme val="minor"/>
      </rPr>
      <t>UNEP</t>
    </r>
    <r>
      <rPr>
        <sz val="11"/>
        <rFont val="Calibri"/>
        <family val="2"/>
        <scheme val="minor"/>
      </rPr>
      <t xml:space="preserve"> (ver sitio) no hay información para Argentina - </t>
    </r>
    <r>
      <rPr>
        <b/>
        <sz val="11"/>
        <rFont val="Calibri"/>
        <family val="2"/>
        <scheme val="minor"/>
      </rPr>
      <t xml:space="preserve">OCDE: </t>
    </r>
    <r>
      <rPr>
        <sz val="11"/>
        <rFont val="Calibri"/>
        <family val="2"/>
        <scheme val="minor"/>
      </rPr>
      <t xml:space="preserve">Sin información para Argentina </t>
    </r>
  </si>
  <si>
    <r>
      <rPr>
        <b/>
        <sz val="11"/>
        <rFont val="Calibri"/>
        <family val="2"/>
        <scheme val="minor"/>
      </rPr>
      <t>Reporte 2015 GLAAS</t>
    </r>
    <r>
      <rPr>
        <sz val="11"/>
        <rFont val="Calibri"/>
        <family val="2"/>
        <scheme val="minor"/>
      </rPr>
      <t xml:space="preserve"> (ver), Sin un indicador similar</t>
    </r>
  </si>
  <si>
    <r>
      <rPr>
        <b/>
        <sz val="11"/>
        <rFont val="Calibri"/>
        <family val="2"/>
        <scheme val="minor"/>
      </rPr>
      <t xml:space="preserve">Censo Ampliado: </t>
    </r>
    <r>
      <rPr>
        <sz val="11"/>
        <rFont val="Calibri"/>
        <family val="2"/>
        <scheme val="minor"/>
      </rPr>
      <t xml:space="preserve">Población residentes en viviendas particulares: Con electricidad de red: 97,7. De red y generación propia: 98,8 - </t>
    </r>
    <r>
      <rPr>
        <b/>
        <sz val="11"/>
        <rFont val="Calibri"/>
        <family val="2"/>
        <scheme val="minor"/>
      </rPr>
      <t>WB:</t>
    </r>
    <r>
      <rPr>
        <sz val="11"/>
        <rFont val="Calibri"/>
        <family val="2"/>
        <scheme val="minor"/>
      </rPr>
      <t xml:space="preserve"> 99,8 (2011 - 2015) - </t>
    </r>
    <r>
      <rPr>
        <b/>
        <sz val="11"/>
        <rFont val="Calibri"/>
        <family val="2"/>
        <scheme val="minor"/>
      </rPr>
      <t xml:space="preserve">EPH </t>
    </r>
    <r>
      <rPr>
        <sz val="11"/>
        <rFont val="Calibri"/>
        <family val="2"/>
        <scheme val="minor"/>
      </rPr>
      <t>No incluye esta pregunta</t>
    </r>
  </si>
  <si>
    <r>
      <t xml:space="preserve">No se encontró información en fuentes internacionales. Reemplaza al indicador "Population using solid fuels (estimates)" . En </t>
    </r>
    <r>
      <rPr>
        <b/>
        <sz val="11"/>
        <rFont val="Calibri"/>
        <family val="2"/>
        <scheme val="minor"/>
      </rPr>
      <t>WHO:</t>
    </r>
    <r>
      <rPr>
        <sz val="11"/>
        <rFont val="Calibri"/>
        <family val="2"/>
        <scheme val="minor"/>
      </rPr>
      <t xml:space="preserve"> Argentina = &lt;5 (2013) - Este indicador (PNUD) Se construye, entre otros, con el "tipo de combustible utilizado para cocinar" pero también incluye utensillos utilizados, iluminación, calefacción, etc.. Se mencionan: tipo de estufa, ubicación de la cocina, ventilación de estufa y otros artefactos): Se recogió información del  </t>
    </r>
    <r>
      <rPr>
        <b/>
        <sz val="11"/>
        <rFont val="Calibri"/>
        <family val="2"/>
        <scheme val="minor"/>
      </rPr>
      <t>censo</t>
    </r>
    <r>
      <rPr>
        <sz val="11"/>
        <rFont val="Calibri"/>
        <family val="2"/>
        <scheme val="minor"/>
      </rPr>
      <t xml:space="preserve"> y </t>
    </r>
    <r>
      <rPr>
        <b/>
        <sz val="11"/>
        <rFont val="Calibri"/>
        <family val="2"/>
        <scheme val="minor"/>
      </rPr>
      <t>EPH:</t>
    </r>
    <r>
      <rPr>
        <sz val="11"/>
        <rFont val="Calibri"/>
        <family val="2"/>
        <scheme val="minor"/>
      </rPr>
      <t xml:space="preserve"> sobre combustible utilizado para cocinar </t>
    </r>
  </si>
  <si>
    <r>
      <rPr>
        <b/>
        <sz val="11"/>
        <rFont val="Calibri"/>
        <family val="2"/>
        <scheme val="minor"/>
      </rPr>
      <t>Balance energético 2014 - Ministerio de Energía</t>
    </r>
    <r>
      <rPr>
        <sz val="11"/>
        <rFont val="Calibri"/>
        <family val="2"/>
        <scheme val="minor"/>
      </rPr>
      <t xml:space="preserve"> - Documento de energías renovables. Está la información, habría que construirla  - </t>
    </r>
    <r>
      <rPr>
        <b/>
        <sz val="11"/>
        <rFont val="Calibri"/>
        <family val="2"/>
        <scheme val="minor"/>
      </rPr>
      <t>WB:</t>
    </r>
    <r>
      <rPr>
        <sz val="11"/>
        <rFont val="Calibri"/>
        <family val="2"/>
        <scheme val="minor"/>
      </rPr>
      <t xml:space="preserve"> Energía nuclear y alternativa: 5,4% 2013 - En</t>
    </r>
    <r>
      <rPr>
        <b/>
        <sz val="11"/>
        <rFont val="Calibri"/>
        <family val="2"/>
        <scheme val="minor"/>
      </rPr>
      <t xml:space="preserve"> Ministerio de MADS</t>
    </r>
    <r>
      <rPr>
        <sz val="11"/>
        <rFont val="Calibri"/>
        <family val="2"/>
        <scheme val="minor"/>
      </rPr>
      <t>: diferentes valores (no claros) ver página 91 del documento (da 1,5 sin hidroeléctrica pero afirma que superaría el 25% si se la considera)</t>
    </r>
  </si>
  <si>
    <r>
      <rPr>
        <b/>
        <sz val="11"/>
        <rFont val="Calibri"/>
        <family val="2"/>
        <scheme val="minor"/>
      </rPr>
      <t xml:space="preserve">Enerdata </t>
    </r>
    <r>
      <rPr>
        <sz val="11"/>
        <rFont val="Calibri"/>
        <family val="2"/>
        <scheme val="minor"/>
      </rPr>
      <t xml:space="preserve"> Energy intensity of GDP at constant purchasing power parities</t>
    </r>
    <r>
      <rPr>
        <b/>
        <sz val="11"/>
        <rFont val="Calibri"/>
        <family val="2"/>
        <scheme val="minor"/>
      </rPr>
      <t xml:space="preserve"> : </t>
    </r>
    <r>
      <rPr>
        <sz val="11"/>
        <rFont val="Calibri"/>
        <family val="2"/>
        <scheme val="minor"/>
      </rPr>
      <t xml:space="preserve">0,106 </t>
    </r>
    <r>
      <rPr>
        <b/>
        <sz val="11"/>
        <rFont val="Calibri"/>
        <family val="2"/>
        <scheme val="minor"/>
      </rPr>
      <t>PROGRESS TOWARD SUSTAINABLE ENERGY 2015</t>
    </r>
    <r>
      <rPr>
        <sz val="11"/>
        <rFont val="Calibri"/>
        <family val="2"/>
        <scheme val="minor"/>
      </rPr>
      <t xml:space="preserve"> Primary energy intensity improvement,compound annual growth rate (%) - 3,57  (2010-12) - Level of primary energy  intensity (megajoules per 2011 PPP $): 3,9 (2012) - Final energy intensity improvement, compound annual growth rate (%): -2,32 -</t>
    </r>
    <r>
      <rPr>
        <b/>
        <sz val="11"/>
        <rFont val="Calibri"/>
        <family val="2"/>
        <scheme val="minor"/>
      </rPr>
      <t xml:space="preserve"> IEA - WORLD ENERGY BALANCES 2015 REVISED EDITION</t>
    </r>
    <r>
      <rPr>
        <sz val="11"/>
        <rFont val="Calibri"/>
        <family val="2"/>
        <scheme val="minor"/>
      </rPr>
      <t xml:space="preserve"> (ver documento): No se encontró información para este indicador. Ver segundo link.  </t>
    </r>
    <r>
      <rPr>
        <b/>
        <sz val="11"/>
        <rFont val="Calibri"/>
        <family val="2"/>
        <scheme val="minor"/>
      </rPr>
      <t>documento de los consultores</t>
    </r>
    <r>
      <rPr>
        <sz val="11"/>
        <rFont val="Calibri"/>
        <family val="2"/>
        <scheme val="minor"/>
      </rPr>
      <t xml:space="preserve">, datos hasta 2008 - </t>
    </r>
    <r>
      <rPr>
        <b/>
        <sz val="11"/>
        <rFont val="Calibri"/>
        <family val="2"/>
        <scheme val="minor"/>
      </rPr>
      <t xml:space="preserve">UNIDOS </t>
    </r>
    <r>
      <rPr>
        <sz val="11"/>
        <rFont val="Calibri"/>
        <family val="2"/>
        <scheme val="minor"/>
      </rPr>
      <t>Dato de Energy Intensity:  64 (2013)</t>
    </r>
  </si>
  <si>
    <t>En documento citado, sin información de Argentina (Ver)</t>
  </si>
  <si>
    <t>Está publicado el nivel y puede estimarse el % de crecimiento</t>
  </si>
  <si>
    <t>en dólares de 2005 - Esta serie y la anterior repiten valores.</t>
  </si>
  <si>
    <t>No había datos en ilostat para Argentina (tampoco en WB). Puede estimarse con EPH o EAHU</t>
  </si>
  <si>
    <r>
      <t xml:space="preserve">Se puede procesar la base MANNYA (modulo de EAHU 2012) y desagregar por provincias (aunque hay dudas sobre los resultados en algunas). 
</t>
    </r>
    <r>
      <rPr>
        <b/>
        <sz val="11"/>
        <rFont val="Calibri"/>
        <family val="2"/>
        <scheme val="minor"/>
      </rPr>
      <t>ILOSTAT.</t>
    </r>
    <r>
      <rPr>
        <sz val="11"/>
        <rFont val="Calibri"/>
        <family val="2"/>
        <scheme val="minor"/>
      </rPr>
      <t xml:space="preserve"> No sirve. La EPH y la EAHU miden a partir de los 10 años. Esos son los datos de ILOSTAT, de dos grupos: 10-14 y 15-19.</t>
    </r>
  </si>
  <si>
    <t>Argentina no tiene datos en bases. Podría estimarse si se define bien.</t>
  </si>
  <si>
    <t>Hay una organización ICAO  que incluye información. Esta asociación es de aviación. En su página no se encontró información para Argentina</t>
  </si>
  <si>
    <t>Hay datos del Puerto de Buenos Aires que no está clasro si están incluidos en este total</t>
  </si>
  <si>
    <t>CUIDADO: VER: VERSIÓN CASTELLANO CON OTRO VALOR Industria, valor agregado (% del PIB): 28,8</t>
  </si>
  <si>
    <r>
      <t xml:space="preserve">En </t>
    </r>
    <r>
      <rPr>
        <b/>
        <sz val="11"/>
        <rFont val="Calibri"/>
        <family val="2"/>
        <scheme val="minor"/>
      </rPr>
      <t xml:space="preserve">WB: </t>
    </r>
    <r>
      <rPr>
        <sz val="11"/>
        <rFont val="Calibri"/>
        <family val="2"/>
        <scheme val="minor"/>
      </rPr>
      <t xml:space="preserve"> Porcentaje de trabajadores de la industria (incluye otros items además de la manufactura): 24 (2014) - </t>
    </r>
    <r>
      <rPr>
        <b/>
        <sz val="11"/>
        <rFont val="Calibri"/>
        <family val="2"/>
        <scheme val="minor"/>
      </rPr>
      <t>EPH:</t>
    </r>
    <r>
      <rPr>
        <sz val="11"/>
        <rFont val="Calibri"/>
        <family val="2"/>
        <scheme val="minor"/>
      </rPr>
      <t xml:space="preserve"> corresponde a ocupados de la población urbana (31 conglomerados urbanos) - Rama de su ocupación principal - VER</t>
    </r>
  </si>
  <si>
    <r>
      <t xml:space="preserve">No se encontró información en </t>
    </r>
    <r>
      <rPr>
        <b/>
        <sz val="11"/>
        <rFont val="Calibri"/>
        <family val="2"/>
        <scheme val="minor"/>
      </rPr>
      <t>UNIDOS</t>
    </r>
  </si>
  <si>
    <r>
      <rPr>
        <b/>
        <sz val="11"/>
        <rFont val="Calibri"/>
        <family val="2"/>
        <scheme val="minor"/>
      </rPr>
      <t xml:space="preserve">UNIDOS . </t>
    </r>
    <r>
      <rPr>
        <sz val="11"/>
        <rFont val="Calibri"/>
        <family val="2"/>
        <scheme val="minor"/>
      </rPr>
      <t xml:space="preserve">No se encontró información - </t>
    </r>
    <r>
      <rPr>
        <b/>
        <sz val="11"/>
        <rFont val="Calibri"/>
        <family val="2"/>
        <scheme val="minor"/>
      </rPr>
      <t>IEA:</t>
    </r>
    <r>
      <rPr>
        <sz val="11"/>
        <rFont val="Calibri"/>
        <family val="2"/>
        <scheme val="minor"/>
      </rPr>
      <t xml:space="preserve"> 2006 GLs CO2 Fuel Combustion: 182,3 - </t>
    </r>
    <r>
      <rPr>
        <b/>
        <sz val="11"/>
        <rFont val="Calibri"/>
        <family val="2"/>
        <scheme val="minor"/>
      </rPr>
      <t>WB:</t>
    </r>
    <r>
      <rPr>
        <sz val="11"/>
        <rFont val="Calibri"/>
        <family val="2"/>
        <scheme val="minor"/>
      </rPr>
      <t xml:space="preserve"> Emisiones de CO2 (kg por PPA del PIB): Argentina, sin datos - Emisiones de CO2 (kt):  190.035  (2011) - Emisiones de CO2 (toneladas métricas per cápita): 4,6  (2011)</t>
    </r>
  </si>
  <si>
    <t>Está disponible la informaciñon en el documento del ministerio de M. Ambiente y D. sustentable pero sin discriminar entre full o part time e incluye  personal de apoyo (doc sidsa)</t>
  </si>
  <si>
    <r>
      <t xml:space="preserve">Sin información para Argentina en </t>
    </r>
    <r>
      <rPr>
        <b/>
        <sz val="11"/>
        <rFont val="Calibri"/>
        <family val="2"/>
        <scheme val="minor"/>
      </rPr>
      <t>OCDE</t>
    </r>
    <r>
      <rPr>
        <sz val="11"/>
        <rFont val="Calibri"/>
        <family val="2"/>
        <scheme val="minor"/>
      </rPr>
      <t xml:space="preserve"> </t>
    </r>
  </si>
  <si>
    <r>
      <t xml:space="preserve">Sin información para Argentina en </t>
    </r>
    <r>
      <rPr>
        <b/>
        <sz val="11"/>
        <rFont val="Calibri"/>
        <family val="2"/>
        <scheme val="minor"/>
      </rPr>
      <t>OCDE</t>
    </r>
    <r>
      <rPr>
        <sz val="11"/>
        <rFont val="Calibri"/>
        <family val="2"/>
        <scheme val="minor"/>
      </rPr>
      <t xml:space="preserve"> ó</t>
    </r>
    <r>
      <rPr>
        <b/>
        <sz val="11"/>
        <rFont val="Calibri"/>
        <family val="2"/>
        <scheme val="minor"/>
      </rPr>
      <t xml:space="preserve"> UNIDOS</t>
    </r>
  </si>
  <si>
    <r>
      <t xml:space="preserve">Aparentemente, en </t>
    </r>
    <r>
      <rPr>
        <b/>
        <sz val="11"/>
        <rFont val="Calibri"/>
        <family val="2"/>
        <scheme val="minor"/>
      </rPr>
      <t>ITU,</t>
    </r>
    <r>
      <rPr>
        <sz val="11"/>
        <rFont val="Calibri"/>
        <family val="2"/>
        <scheme val="minor"/>
      </rPr>
      <t xml:space="preserve"> está disponible esta información (hay que comprarla). </t>
    </r>
    <r>
      <rPr>
        <b/>
        <sz val="11"/>
        <rFont val="Calibri"/>
        <family val="2"/>
        <scheme val="minor"/>
      </rPr>
      <t xml:space="preserve">ECONSTATS: </t>
    </r>
    <r>
      <rPr>
        <sz val="11"/>
        <rFont val="Calibri"/>
        <family val="2"/>
        <scheme val="minor"/>
      </rPr>
      <t>Publica información , ver link "econstats" (ver datos)</t>
    </r>
  </si>
  <si>
    <r>
      <rPr>
        <b/>
        <sz val="11"/>
        <rFont val="Calibri"/>
        <family val="2"/>
        <scheme val="minor"/>
      </rPr>
      <t xml:space="preserve">UN HABITAT : </t>
    </r>
    <r>
      <rPr>
        <sz val="11"/>
        <rFont val="Calibri"/>
        <family val="2"/>
        <scheme val="minor"/>
      </rPr>
      <t xml:space="preserve">Percentage of slum population in urban area: 23,50 (2007 ó 2010) ver. Hay otros indicadores - Proportion of urban population living in slum area: 20,80. - </t>
    </r>
    <r>
      <rPr>
        <b/>
        <sz val="11"/>
        <rFont val="Calibri"/>
        <family val="2"/>
        <scheme val="minor"/>
      </rPr>
      <t>EHP</t>
    </r>
    <r>
      <rPr>
        <sz val="11"/>
        <rFont val="Calibri"/>
        <family val="2"/>
        <scheme val="minor"/>
      </rPr>
      <t xml:space="preserve"> no permite construir este indicador. En </t>
    </r>
    <r>
      <rPr>
        <b/>
        <sz val="11"/>
        <rFont val="Calibri"/>
        <family val="2"/>
        <scheme val="minor"/>
      </rPr>
      <t>Censo 2010</t>
    </r>
    <r>
      <rPr>
        <sz val="11"/>
        <rFont val="Calibri"/>
        <family val="2"/>
        <scheme val="minor"/>
      </rPr>
      <t>, población en viviendas deficitarias: 20,03% (definido por tipo de vivienda), ver documento de definiciones  Por provincia</t>
    </r>
  </si>
  <si>
    <r>
      <rPr>
        <b/>
        <sz val="11"/>
        <rFont val="Calibri"/>
        <family val="2"/>
        <scheme val="minor"/>
      </rPr>
      <t>Censo:</t>
    </r>
    <r>
      <rPr>
        <sz val="11"/>
        <rFont val="Calibri"/>
        <family val="2"/>
        <scheme val="minor"/>
      </rPr>
      <t xml:space="preserve"> Pregunta: ¿Hay transporte público a menos de 300 metros (tres cuadras)? (datos del segmento)</t>
    </r>
  </si>
  <si>
    <r>
      <t xml:space="preserve">No se encontró información para Argentina en </t>
    </r>
    <r>
      <rPr>
        <b/>
        <sz val="11"/>
        <rFont val="Calibri"/>
        <family val="2"/>
        <scheme val="minor"/>
      </rPr>
      <t>UN HABITAT</t>
    </r>
    <r>
      <rPr>
        <sz val="11"/>
        <rFont val="Calibri"/>
        <family val="2"/>
        <scheme val="minor"/>
      </rPr>
      <t xml:space="preserve"> (problemas con la definición del indicador?)</t>
    </r>
  </si>
  <si>
    <r>
      <rPr>
        <b/>
        <sz val="11"/>
        <rFont val="Calibri"/>
        <family val="2"/>
        <scheme val="minor"/>
      </rPr>
      <t xml:space="preserve"> UNISDR: </t>
    </r>
    <r>
      <rPr>
        <sz val="11"/>
        <rFont val="Calibri"/>
        <family val="2"/>
        <scheme val="minor"/>
      </rPr>
      <t xml:space="preserve">hay datos sobre número de muertos, heridos y pérdidas económicas , ver link, son confusos  (prevention web) -ver documento Loss Data 2015, Pagina 30 y 53  </t>
    </r>
    <r>
      <rPr>
        <b/>
        <sz val="11"/>
        <rFont val="Calibri"/>
        <family val="2"/>
        <scheme val="minor"/>
      </rPr>
      <t>UNEP:</t>
    </r>
    <r>
      <rPr>
        <sz val="11"/>
        <rFont val="Calibri"/>
        <family val="2"/>
        <scheme val="minor"/>
      </rPr>
      <t xml:space="preserve"> No se encontró información </t>
    </r>
  </si>
  <si>
    <r>
      <rPr>
        <b/>
        <sz val="11"/>
        <rFont val="Calibri"/>
        <family val="2"/>
        <scheme val="minor"/>
      </rPr>
      <t>UN- HABITAT -</t>
    </r>
    <r>
      <rPr>
        <sz val="11"/>
        <rFont val="Calibri"/>
        <family val="2"/>
        <scheme val="minor"/>
      </rPr>
      <t xml:space="preserve"> Link a un libro o publicación que se vende. No está disponible. No se encontró otra información</t>
    </r>
  </si>
  <si>
    <r>
      <t xml:space="preserve">En </t>
    </r>
    <r>
      <rPr>
        <b/>
        <sz val="11"/>
        <rFont val="Calibri"/>
        <family val="2"/>
        <scheme val="minor"/>
      </rPr>
      <t xml:space="preserve">Memoria 2008: </t>
    </r>
    <r>
      <rPr>
        <sz val="11"/>
        <rFont val="Calibri"/>
        <family val="2"/>
        <scheme val="minor"/>
      </rPr>
      <t xml:space="preserve">Generación de RSU  Kg por habitante por día: 0,91 (2005) - Generación de residuos sólidos urbanos (RSU) total ( por provincia) -  Año 2004:  12.325 (miles de tn/año) - Tipo de disposición final de residuos sólidos urbanos por rango poblacional (para 130 municipios) 2004: ver página 366 - </t>
    </r>
    <r>
      <rPr>
        <b/>
        <sz val="11"/>
        <rFont val="Calibri"/>
        <family val="2"/>
        <scheme val="minor"/>
      </rPr>
      <t>UN HABITAT:</t>
    </r>
    <r>
      <rPr>
        <sz val="11"/>
        <rFont val="Calibri"/>
        <family val="2"/>
        <scheme val="minor"/>
      </rPr>
      <t xml:space="preserve"> No se encontró información para Argentina - </t>
    </r>
    <r>
      <rPr>
        <b/>
        <sz val="11"/>
        <rFont val="Calibri"/>
        <family val="2"/>
        <scheme val="minor"/>
      </rPr>
      <t xml:space="preserve">WB:  </t>
    </r>
    <r>
      <rPr>
        <sz val="11"/>
        <rFont val="Calibri"/>
        <family val="2"/>
        <scheme val="minor"/>
      </rPr>
      <t>Documento "what...." donde hay algunos datos pero por ciudades</t>
    </r>
  </si>
  <si>
    <r>
      <rPr>
        <b/>
        <sz val="11"/>
        <rFont val="Calibri"/>
        <family val="2"/>
        <scheme val="minor"/>
      </rPr>
      <t>En Misterio de Medio ambiente y desarrollo sustentable</t>
    </r>
    <r>
      <rPr>
        <sz val="11"/>
        <rFont val="Calibri"/>
        <family val="2"/>
        <scheme val="minor"/>
      </rPr>
      <t xml:space="preserve">, en el área estadística, sólo información  sobre Ceamse. Ver documento - En Sistema de indicadores de desarrollo del MMADS:  Ver documento, página 78:  Residuos sólidos urbanos recogidos por tipo de disposición (Relleno sanitario: 62,5 - Vertedero semicontrolado: 8,9 - Basurales: 24,7 - Incineración: 0,0 - </t>
    </r>
    <r>
      <rPr>
        <b/>
        <sz val="11"/>
        <rFont val="Calibri"/>
        <family val="2"/>
        <scheme val="minor"/>
      </rPr>
      <t xml:space="preserve">Reciclado: 6,0. </t>
    </r>
    <r>
      <rPr>
        <sz val="11"/>
        <rFont val="Calibri"/>
        <family val="2"/>
        <scheme val="minor"/>
      </rPr>
      <t>No se encontró volumen</t>
    </r>
  </si>
  <si>
    <r>
      <t xml:space="preserve">Secr. De Ambiente y Desarrollo Sustentable de la Nación: Primer compendio (libro est…): </t>
    </r>
    <r>
      <rPr>
        <sz val="11"/>
        <rFont val="Calibri"/>
        <family val="2"/>
        <scheme val="minor"/>
      </rPr>
      <t xml:space="preserve">Reciclado de Polietileno: Pet: 48,000 tn - Envases: 1,200 millones - Pet Virgen: 177,500 tn. Fuente: Asociación civil Pro Reciclado del Pet) 2006 - </t>
    </r>
    <r>
      <rPr>
        <b/>
        <sz val="11"/>
        <rFont val="Calibri"/>
        <family val="2"/>
        <scheme val="minor"/>
      </rPr>
      <t xml:space="preserve">UNEP: </t>
    </r>
    <r>
      <rPr>
        <sz val="11"/>
        <rFont val="Calibri"/>
        <family val="2"/>
        <scheme val="minor"/>
      </rPr>
      <t>No se encontró información</t>
    </r>
  </si>
  <si>
    <r>
      <t xml:space="preserve">GRI - Global Reporting: </t>
    </r>
    <r>
      <rPr>
        <sz val="11"/>
        <rFont val="Calibri"/>
        <family val="2"/>
        <scheme val="minor"/>
      </rPr>
      <t xml:space="preserve">Tiene registradas empresas argentinas que publicaron su reporte pero ninguna información sobre peso relativo sobre el total o sobre el total de empresas que publican: Hay 143 reportes de empresas argentinas publicadas pero muchos tienen reportes regionales o globales (ejemplo, Arcor) y no están incluidas en esta sección. </t>
    </r>
  </si>
  <si>
    <r>
      <rPr>
        <b/>
        <sz val="11"/>
        <rFont val="Calibri"/>
        <family val="2"/>
        <scheme val="minor"/>
      </rPr>
      <t xml:space="preserve">FAO - The State of world Fisheries…: </t>
    </r>
    <r>
      <rPr>
        <sz val="11"/>
        <rFont val="Calibri"/>
        <family val="2"/>
        <scheme val="minor"/>
      </rPr>
      <t xml:space="preserve">no tiene información para este indicador (a-i3720e)  - </t>
    </r>
  </si>
  <si>
    <r>
      <t xml:space="preserve">En </t>
    </r>
    <r>
      <rPr>
        <b/>
        <sz val="11"/>
        <rFont val="Calibri"/>
        <family val="2"/>
        <scheme val="minor"/>
      </rPr>
      <t>UNEP,</t>
    </r>
    <r>
      <rPr>
        <sz val="11"/>
        <rFont val="Calibri"/>
        <family val="2"/>
        <scheme val="minor"/>
      </rPr>
      <t xml:space="preserve"> documentos de áreas protegidas pero a nivel regional, ver documento - Ver sitio, datos sobre áreas protegidas - Ver doc áreas protegidas - En</t>
    </r>
    <r>
      <rPr>
        <b/>
        <sz val="11"/>
        <rFont val="Calibri"/>
        <family val="2"/>
        <scheme val="minor"/>
      </rPr>
      <t xml:space="preserve"> Ministerio de Medio ambiente y desarrollo sustentable:</t>
    </r>
    <r>
      <rPr>
        <sz val="11"/>
        <rFont val="Calibri"/>
        <family val="2"/>
        <scheme val="minor"/>
      </rPr>
      <t xml:space="preserve"> Datos sobre el total de áreas sin discriminar terrrestres o maritimas: 11,90 (2015) - </t>
    </r>
    <r>
      <rPr>
        <b/>
        <sz val="11"/>
        <rFont val="Calibri"/>
        <family val="2"/>
        <scheme val="minor"/>
      </rPr>
      <t xml:space="preserve">Documento PNUD:  </t>
    </r>
    <r>
      <rPr>
        <sz val="11"/>
        <rFont val="Calibri"/>
        <family val="2"/>
        <scheme val="minor"/>
      </rPr>
      <t xml:space="preserve">Existe una lista preliminar de áreas costeras protegidas que en 2015 totalizan 23 - </t>
    </r>
    <r>
      <rPr>
        <b/>
        <sz val="11"/>
        <rFont val="Calibri"/>
        <family val="2"/>
        <scheme val="minor"/>
      </rPr>
      <t xml:space="preserve">Protect Planet </t>
    </r>
    <r>
      <rPr>
        <sz val="11"/>
        <rFont val="Calibri"/>
        <family val="2"/>
        <scheme val="minor"/>
      </rPr>
      <t>no se encontró información para Argentina desglosada (ver protected planet report)</t>
    </r>
  </si>
  <si>
    <t>Ver marco Jurídico, normativas de alcance nacional en sitio FAO. No se encontró nada relativo a este punto</t>
  </si>
  <si>
    <r>
      <t xml:space="preserve">FAO: </t>
    </r>
    <r>
      <rPr>
        <sz val="11"/>
        <rFont val="Calibri"/>
        <family val="2"/>
        <scheme val="minor"/>
      </rPr>
      <t xml:space="preserve">Área forestal: 2015 - 27,112 (1000 Ha) - En el documento, se registra información sobre tasa de cambio -  Superficie de argentina total pero en Km2: 2,780,400 - </t>
    </r>
    <r>
      <rPr>
        <b/>
        <sz val="11"/>
        <rFont val="Calibri"/>
        <family val="2"/>
        <scheme val="minor"/>
      </rPr>
      <t>FAO:</t>
    </r>
    <r>
      <rPr>
        <sz val="11"/>
        <rFont val="Calibri"/>
        <family val="2"/>
        <scheme val="minor"/>
      </rPr>
      <t xml:space="preserve"> 278,040 (1000 Ha)</t>
    </r>
  </si>
  <si>
    <r>
      <rPr>
        <b/>
        <sz val="11"/>
        <rFont val="Calibri"/>
        <family val="2"/>
        <scheme val="minor"/>
      </rPr>
      <t>FAO</t>
    </r>
    <r>
      <rPr>
        <sz val="11"/>
        <rFont val="Calibri"/>
        <family val="2"/>
        <scheme val="minor"/>
      </rPr>
      <t xml:space="preserve">: Promedio de degradación de la tierra en grados de erosión GLASOD - 1991: 2,60 (Suelo)  - </t>
    </r>
    <r>
      <rPr>
        <b/>
        <sz val="11"/>
        <rFont val="Calibri"/>
        <family val="2"/>
        <scheme val="minor"/>
      </rPr>
      <t xml:space="preserve">UNCCD- </t>
    </r>
    <r>
      <rPr>
        <sz val="11"/>
        <rFont val="Calibri"/>
        <family val="2"/>
        <scheme val="minor"/>
      </rPr>
      <t xml:space="preserve">Sin información - </t>
    </r>
    <r>
      <rPr>
        <b/>
        <sz val="11"/>
        <rFont val="Calibri"/>
        <family val="2"/>
        <scheme val="minor"/>
      </rPr>
      <t xml:space="preserve">UNEP: </t>
    </r>
    <r>
      <rPr>
        <sz val="11"/>
        <rFont val="Calibri"/>
        <family val="2"/>
        <scheme val="minor"/>
      </rPr>
      <t>No se encontró información para Argentina</t>
    </r>
  </si>
  <si>
    <r>
      <t xml:space="preserve">Protected planet: </t>
    </r>
    <r>
      <rPr>
        <sz val="11"/>
        <rFont val="Calibri"/>
        <family val="2"/>
        <scheme val="minor"/>
      </rPr>
      <t>Lista de áreas protegidas, doc Arg.argentina. Las áreas están clasificadas pero no aparece la mencionada en este indicador: Se listan 231 áreas, con info por área de su superficie (km2), año de designación y categoría de IUCN. Según Metadata, esta sería la base para la definición . VER- Documento "Protect planet report" Sin info para Argentina ni para otros países, es por región</t>
    </r>
  </si>
  <si>
    <r>
      <t xml:space="preserve">UNEP: </t>
    </r>
    <r>
      <rPr>
        <sz val="11"/>
        <rFont val="Calibri"/>
        <family val="2"/>
        <scheme val="minor"/>
      </rPr>
      <t>No se encontró información para argentina</t>
    </r>
  </si>
  <si>
    <r>
      <t>Definición</t>
    </r>
    <r>
      <rPr>
        <sz val="11"/>
        <rFont val="Calibri"/>
        <family val="2"/>
        <scheme val="minor"/>
      </rPr>
      <t xml:space="preserve">: El Índice de la Lista Roja es un indicador de usos múltiples que mide el cambio global en el riesgo de extinción a través de grupos de especies. Se basa en el número de especies en cada categoría de riesgo de extinción en la Lista Roja de especies amenazadas de la UICN. Este indicador se expresa como un índice que varía de 0 a 1 </t>
    </r>
    <r>
      <rPr>
        <b/>
        <sz val="11"/>
        <rFont val="Calibri"/>
        <family val="2"/>
        <scheme val="minor"/>
      </rPr>
      <t xml:space="preserve">- RED LIST: </t>
    </r>
    <r>
      <rPr>
        <sz val="11"/>
        <rFont val="Calibri"/>
        <family val="2"/>
        <scheme val="minor"/>
      </rPr>
      <t>No se encontró información por países, si por continente o región</t>
    </r>
  </si>
  <si>
    <r>
      <rPr>
        <b/>
        <sz val="11"/>
        <rFont val="Calibri"/>
        <family val="2"/>
        <scheme val="minor"/>
      </rPr>
      <t xml:space="preserve">IUCN: </t>
    </r>
    <r>
      <rPr>
        <sz val="11"/>
        <rFont val="Calibri"/>
        <family val="2"/>
        <scheme val="minor"/>
      </rPr>
      <t xml:space="preserve">No se encontró info a nivel país. Hay listados pero parecen estar codificados o se necesitaría algún permiso para acceder. Ver tercer link - </t>
    </r>
    <r>
      <rPr>
        <b/>
        <sz val="11"/>
        <rFont val="Calibri"/>
        <family val="2"/>
        <scheme val="minor"/>
      </rPr>
      <t xml:space="preserve">M de Medio Ambiente: </t>
    </r>
    <r>
      <rPr>
        <sz val="11"/>
        <rFont val="Calibri"/>
        <family val="2"/>
        <scheme val="minor"/>
      </rPr>
      <t>Datos sobre fauna según riesgo pero no de flora. No es lo que se pide, ver documentos y capítulo 6 del libro de estadísticas. Ya no están disponibles en la página en el link registrado</t>
    </r>
  </si>
  <si>
    <r>
      <rPr>
        <b/>
        <sz val="11"/>
        <rFont val="Calibri"/>
        <family val="2"/>
        <scheme val="minor"/>
      </rPr>
      <t>Wb:</t>
    </r>
    <r>
      <rPr>
        <sz val="11"/>
        <rFont val="Calibri"/>
        <family val="2"/>
        <scheme val="minor"/>
      </rPr>
      <t xml:space="preserve"> Battle-related deaths (number of people): Sin información para Argentina</t>
    </r>
  </si>
  <si>
    <r>
      <t>En</t>
    </r>
    <r>
      <rPr>
        <b/>
        <sz val="11"/>
        <rFont val="Calibri"/>
        <family val="2"/>
        <scheme val="minor"/>
      </rPr>
      <t xml:space="preserve"> Estudio de Victimización</t>
    </r>
    <r>
      <rPr>
        <sz val="11"/>
        <rFont val="Calibri"/>
        <family val="2"/>
        <scheme val="minor"/>
      </rPr>
      <t xml:space="preserve"> se pueden recuperar estos tipos de delitos (puede no incluir todos los aspectos del indicador): Robo con violencia - 9,2% / Lesiones o amenazas: 4,2% y ofensas sexuales: 1% - Es una encuesta a población en grandes ciudades. No se pudo determinar si se trata de casos de los últimos 12 meses</t>
    </r>
  </si>
  <si>
    <r>
      <t xml:space="preserve">En </t>
    </r>
    <r>
      <rPr>
        <b/>
        <sz val="11"/>
        <rFont val="Calibri"/>
        <family val="2"/>
        <scheme val="minor"/>
      </rPr>
      <t>WB</t>
    </r>
    <r>
      <rPr>
        <sz val="11"/>
        <rFont val="Calibri"/>
        <family val="2"/>
        <scheme val="minor"/>
      </rPr>
      <t xml:space="preserve"> tiene que ver con violencia de género - </t>
    </r>
    <r>
      <rPr>
        <b/>
        <sz val="11"/>
        <rFont val="Calibri"/>
        <family val="2"/>
        <scheme val="minor"/>
      </rPr>
      <t xml:space="preserve">Di Tella: </t>
    </r>
    <r>
      <rPr>
        <sz val="11"/>
        <rFont val="Calibri"/>
        <family val="2"/>
        <scheme val="minor"/>
      </rPr>
      <t xml:space="preserve">Está disponible el informe de abril sobre victimización pero es a hogares - </t>
    </r>
    <r>
      <rPr>
        <b/>
        <sz val="11"/>
        <rFont val="Calibri"/>
        <family val="2"/>
        <scheme val="minor"/>
      </rPr>
      <t xml:space="preserve">UNODC: </t>
    </r>
    <r>
      <rPr>
        <sz val="11"/>
        <rFont val="Calibri"/>
        <family val="2"/>
        <scheme val="minor"/>
      </rPr>
      <t>Hay tasa de violencia sexual: 26,3 en2008</t>
    </r>
  </si>
  <si>
    <r>
      <rPr>
        <b/>
        <sz val="11"/>
        <rFont val="Calibri"/>
        <family val="2"/>
        <scheme val="minor"/>
      </rPr>
      <t xml:space="preserve">UNICEF: </t>
    </r>
    <r>
      <rPr>
        <sz val="11"/>
        <rFont val="Calibri"/>
        <family val="2"/>
        <scheme val="minor"/>
      </rPr>
      <t>En documento 2015, Percentage of children aged 2 to 14 years who experienced any violent discipline (psychological aggression and/or physical punishment) in the past month, by age of the child: De 2 a 4: 73% - De 5a 9: 75% - De 10 a 14: 69%   (For Argentina, the sample was national and urban (municipalities with a population of more than 5,000), since the country’s rural population is scattered and accounts for less than 10 per cent of the total.)</t>
    </r>
  </si>
  <si>
    <t>Hay más información sobre esta temática en el documento</t>
  </si>
  <si>
    <r>
      <rPr>
        <b/>
        <sz val="11"/>
        <rFont val="Calibri"/>
        <family val="2"/>
        <scheme val="minor"/>
      </rPr>
      <t>Ministerio de Justicia:</t>
    </r>
    <r>
      <rPr>
        <sz val="11"/>
        <rFont val="Calibri"/>
        <family val="2"/>
        <scheme val="minor"/>
      </rPr>
      <t xml:space="preserve"> Información sobre cantidad de víctimas rescatadas o asistidas: 2110 (2015) Hoja 3 - Hay Distribución porcentual de las víctimas según tipo de explotación (hoja 7) - Cantidad de denuncias (hoja 10) - </t>
    </r>
    <r>
      <rPr>
        <b/>
        <sz val="11"/>
        <rFont val="Calibri"/>
        <family val="2"/>
        <scheme val="minor"/>
      </rPr>
      <t xml:space="preserve">UNODC: </t>
    </r>
    <r>
      <rPr>
        <sz val="11"/>
        <rFont val="Calibri"/>
        <family val="2"/>
        <scheme val="minor"/>
      </rPr>
      <t>En las estadísticas, no se encontró información sobre trata</t>
    </r>
  </si>
  <si>
    <r>
      <t xml:space="preserve">UNICEF: </t>
    </r>
    <r>
      <rPr>
        <sz val="11"/>
        <rFont val="Calibri"/>
        <family val="2"/>
        <scheme val="minor"/>
      </rPr>
      <t xml:space="preserve">No se encontró info para Argentina. Hay un documento que no se pudo bajar, ver. </t>
    </r>
    <r>
      <rPr>
        <b/>
        <sz val="11"/>
        <rFont val="Calibri"/>
        <family val="2"/>
        <scheme val="minor"/>
      </rPr>
      <t xml:space="preserve">Encuesta sobre violencia contra las mujeres, en MJDH: </t>
    </r>
    <r>
      <rPr>
        <sz val="11"/>
        <rFont val="Calibri"/>
        <family val="2"/>
        <scheme val="minor"/>
      </rPr>
      <t xml:space="preserve">Es sólo para mujeres - </t>
    </r>
    <r>
      <rPr>
        <b/>
        <sz val="11"/>
        <rFont val="Calibri"/>
        <family val="2"/>
        <scheme val="minor"/>
      </rPr>
      <t xml:space="preserve">UNODC: </t>
    </r>
    <r>
      <rPr>
        <sz val="11"/>
        <rFont val="Calibri"/>
        <family val="2"/>
        <scheme val="minor"/>
      </rPr>
      <t>No hay información para Argentina</t>
    </r>
  </si>
  <si>
    <r>
      <t>En</t>
    </r>
    <r>
      <rPr>
        <b/>
        <sz val="11"/>
        <rFont val="Calibri"/>
        <family val="2"/>
        <scheme val="minor"/>
      </rPr>
      <t xml:space="preserve"> Estudio de Victimización</t>
    </r>
    <r>
      <rPr>
        <sz val="11"/>
        <rFont val="Calibri"/>
        <family val="2"/>
        <scheme val="minor"/>
      </rPr>
      <t xml:space="preserve"> se indaga por denuncias de las personas víctimas de delito. Ver documento: Gráfico Nro. 25. Denuncia al sistema penal según tipo de delito. Total del País.
Año 2010. (Base: entrevistados víctimas de delitos). También hay apertura por organismo en el que se realizó la denuncia</t>
    </r>
  </si>
  <si>
    <r>
      <rPr>
        <b/>
        <sz val="11"/>
        <rFont val="Calibri"/>
        <family val="2"/>
        <scheme val="minor"/>
      </rPr>
      <t xml:space="preserve">UNODC: </t>
    </r>
    <r>
      <rPr>
        <sz val="11"/>
        <rFont val="Calibri"/>
        <family val="2"/>
        <scheme val="minor"/>
      </rPr>
      <t xml:space="preserve">Hay información sobre procesados  pero no para Argentina. Hay datos para personas convitas Total Persons condenadas All Crimes - Total de reclusos - </t>
    </r>
    <r>
      <rPr>
        <b/>
        <sz val="11"/>
        <rFont val="Calibri"/>
        <family val="2"/>
        <scheme val="minor"/>
      </rPr>
      <t xml:space="preserve">MJDH: </t>
    </r>
    <r>
      <rPr>
        <sz val="11"/>
        <rFont val="Calibri"/>
        <family val="2"/>
        <scheme val="minor"/>
      </rPr>
      <t>Informe sobre ejecución de la pena: Ver doc - Justicia federal</t>
    </r>
  </si>
  <si>
    <r>
      <t xml:space="preserve">Datos del </t>
    </r>
    <r>
      <rPr>
        <b/>
        <sz val="11"/>
        <rFont val="Calibri"/>
        <family val="2"/>
        <scheme val="minor"/>
      </rPr>
      <t xml:space="preserve">Censo Diciembre 2014: Servicio penitenciario Federal: </t>
    </r>
    <r>
      <rPr>
        <sz val="11"/>
        <rFont val="Calibri"/>
        <family val="2"/>
        <scheme val="minor"/>
      </rPr>
      <t>Procesados: 6297 - Otros 7 - Total 10427 -Servicio provincial: Procesados: 35,137 - Otros: 922 - Total 69,060. Creo que el federal no está incluido en el total provincial</t>
    </r>
  </si>
  <si>
    <r>
      <t xml:space="preserve">MJDH - Renar: </t>
    </r>
    <r>
      <rPr>
        <sz val="11"/>
        <rFont val="Calibri"/>
        <family val="2"/>
        <scheme val="minor"/>
      </rPr>
      <t xml:space="preserve">No se encontró estadísticas de armas </t>
    </r>
  </si>
  <si>
    <r>
      <t>El indicador se refiere a % de personas que sobornaron sobre personas con contacto - No hay nada parecido en Argentina.  Documento de</t>
    </r>
    <r>
      <rPr>
        <b/>
        <sz val="11"/>
        <rFont val="Calibri"/>
        <family val="2"/>
        <scheme val="minor"/>
      </rPr>
      <t xml:space="preserve"> Transparencia Internacional 2013 - Global  Corruption Barometer 2013</t>
    </r>
  </si>
  <si>
    <t>Personas que reportan haber pagado un soborno a uno de 8 servicios: 13% - Percepción de corrupción por ámbito</t>
  </si>
  <si>
    <t>DEIS indica que son 97, población referencia 40.134.425</t>
  </si>
  <si>
    <t>En dolares</t>
  </si>
  <si>
    <t xml:space="preserve"> </t>
  </si>
  <si>
    <r>
      <rPr>
        <b/>
        <sz val="11"/>
        <rFont val="Calibri"/>
        <family val="2"/>
        <scheme val="minor"/>
      </rPr>
      <t xml:space="preserve">OCDE: </t>
    </r>
    <r>
      <rPr>
        <sz val="11"/>
        <rFont val="Calibri"/>
        <family val="2"/>
        <scheme val="minor"/>
      </rPr>
      <t xml:space="preserve">No cuenta con datos para Argentina - </t>
    </r>
    <r>
      <rPr>
        <b/>
        <sz val="11"/>
        <rFont val="Calibri"/>
        <family val="2"/>
        <scheme val="minor"/>
      </rPr>
      <t>FAO</t>
    </r>
    <r>
      <rPr>
        <sz val="11"/>
        <rFont val="Calibri"/>
        <family val="2"/>
        <scheme val="minor"/>
      </rPr>
      <t xml:space="preserve"> - No tiene este indicador  - </t>
    </r>
    <r>
      <rPr>
        <b/>
        <sz val="11"/>
        <rFont val="Calibri"/>
        <family val="2"/>
        <scheme val="minor"/>
      </rPr>
      <t xml:space="preserve">ECONSTATS: </t>
    </r>
    <r>
      <rPr>
        <sz val="11"/>
        <rFont val="Calibri"/>
        <family val="2"/>
        <scheme val="minor"/>
      </rPr>
      <t>Hay un link con  información</t>
    </r>
  </si>
  <si>
    <r>
      <rPr>
        <b/>
        <sz val="11"/>
        <rFont val="Calibri"/>
        <family val="2"/>
        <scheme val="minor"/>
      </rPr>
      <t xml:space="preserve">DEIS </t>
    </r>
    <r>
      <rPr>
        <sz val="11"/>
        <rFont val="Calibri"/>
        <family val="2"/>
        <scheme val="minor"/>
      </rPr>
      <t>Cantidad de muertes por distintas causas, abierta. Disponible 2014  - Podría estar por provincia, pero no en las publicaciones</t>
    </r>
  </si>
  <si>
    <r>
      <rPr>
        <b/>
        <sz val="11"/>
        <rFont val="Calibri"/>
        <family val="2"/>
        <scheme val="minor"/>
      </rPr>
      <t xml:space="preserve">who: </t>
    </r>
    <r>
      <rPr>
        <sz val="11"/>
        <rFont val="Calibri"/>
        <family val="2"/>
        <scheme val="minor"/>
      </rPr>
      <t>Hay 194 países asociados</t>
    </r>
  </si>
  <si>
    <t>solo Caba, por sexo</t>
  </si>
  <si>
    <r>
      <t xml:space="preserve">Se trata de un índice aún no terminado - </t>
    </r>
    <r>
      <rPr>
        <b/>
        <sz val="11"/>
        <rFont val="Calibri"/>
        <family val="2"/>
        <scheme val="minor"/>
      </rPr>
      <t>Ohchr</t>
    </r>
    <r>
      <rPr>
        <sz val="11"/>
        <rFont val="Calibri"/>
        <family val="2"/>
        <scheme val="minor"/>
      </rPr>
      <t xml:space="preserve"> Convention on the Elimination of All Forms of Discrimination against Women :1981 Signature: 1980, Ratification/Accession: 1985 - Firmó y ratificó (1985) este pacto. En documento "Argentina frente a los ODS" afirma que El protocolo de la CEDAW fue aprobado por el congreso en 2006" - </t>
    </r>
    <r>
      <rPr>
        <b/>
        <sz val="11"/>
        <rFont val="Calibri"/>
        <family val="2"/>
        <scheme val="minor"/>
      </rPr>
      <t>CEPAL</t>
    </r>
    <r>
      <rPr>
        <sz val="11"/>
        <rFont val="Calibri"/>
        <family val="2"/>
        <scheme val="minor"/>
      </rPr>
      <t>: FIrma del pacto contra la discriminacion, ver documento</t>
    </r>
  </si>
  <si>
    <t>Se trata del "The rural access index". Se está proponiendo una nueva versión de este índice</t>
  </si>
  <si>
    <r>
      <t xml:space="preserve">Es un índice: Proporción de hogares, que carecen de uno o más de los siguientes criterios: vivienda durable, suficiente espacio habitable, fácil acceso al agua potable, acceso a un saneamiento adecuado, y la seguridad de la tenencia. En el censo están todas las variables, si se define el alcance, pero no puedo construir el índice (info por indicador) - </t>
    </r>
    <r>
      <rPr>
        <b/>
        <sz val="11"/>
        <rFont val="Calibri"/>
        <family val="2"/>
        <scheme val="minor"/>
      </rPr>
      <t xml:space="preserve">UN HABITAT: </t>
    </r>
    <r>
      <rPr>
        <sz val="11"/>
        <rFont val="Calibri"/>
        <family val="2"/>
        <scheme val="minor"/>
      </rPr>
      <t>No parece el pedido, sólo se trata de población residente en viviendas deficientes</t>
    </r>
  </si>
  <si>
    <t>en dólares de 2005 - Esta serie y la anterior repiten valores, alguna debe ser incorrecta.</t>
  </si>
  <si>
    <t>ODS</t>
  </si>
  <si>
    <t xml:space="preserve">En esta columna se detalla el número y descripción de cada ODS </t>
  </si>
  <si>
    <t>Meta</t>
  </si>
  <si>
    <t>En estas dos colunmnas se detalla el número y descripción de cada meta</t>
  </si>
  <si>
    <t>ODS y Metas</t>
  </si>
  <si>
    <t>Porcentaje de la población debajo de la línea nacional de pobreza</t>
  </si>
  <si>
    <t>Segundo semestre de 2016</t>
  </si>
  <si>
    <t xml:space="preserve">La encuesta permite, para esta población, una apertura a nivel provincial, si se dispone de la base </t>
  </si>
  <si>
    <r>
      <rPr>
        <b/>
        <sz val="11"/>
        <rFont val="Calibri"/>
        <family val="2"/>
        <scheme val="minor"/>
      </rPr>
      <t xml:space="preserve">WTO: </t>
    </r>
    <r>
      <rPr>
        <sz val="11"/>
        <rFont val="Calibri"/>
        <family val="2"/>
        <scheme val="minor"/>
      </rPr>
      <t xml:space="preserve">No se encontró información en WTO. </t>
    </r>
  </si>
  <si>
    <t xml:space="preserve">Urbano, publicado hasta 2014. </t>
  </si>
  <si>
    <t>Alternativo 1 - Porcentaje de población con NBI</t>
  </si>
  <si>
    <t>Poverty headcount ratio 
at $1.25 a day (2005 PPP) (% of population)</t>
  </si>
  <si>
    <t>Poverty headcount ratio at $1.90 a day (2011 PPP) (% of population)</t>
  </si>
  <si>
    <t>Alternativo 1 - Porcentaje de población debajo de la línea nacional de pobreza</t>
  </si>
  <si>
    <r>
      <t xml:space="preserve">En </t>
    </r>
    <r>
      <rPr>
        <b/>
        <sz val="11"/>
        <rFont val="Calibri"/>
        <family val="2"/>
        <scheme val="minor"/>
      </rPr>
      <t xml:space="preserve">Redhum </t>
    </r>
    <r>
      <rPr>
        <sz val="11"/>
        <rFont val="Calibri"/>
        <family val="2"/>
        <scheme val="minor"/>
      </rPr>
      <t>no se encontró información de muertes globales (información sobre desastres por país como noticias)-</t>
    </r>
    <r>
      <rPr>
        <b/>
        <sz val="11"/>
        <rFont val="Calibri"/>
        <family val="2"/>
        <scheme val="minor"/>
      </rPr>
      <t xml:space="preserve"> UNISDR:</t>
    </r>
    <r>
      <rPr>
        <sz val="11"/>
        <rFont val="Calibri"/>
        <family val="2"/>
        <scheme val="minor"/>
      </rPr>
      <t xml:space="preserve"> hay datos sobre número de muertos, heridos y pérdidas económicas , ver link, son confusos  (prevention web)  ver documento Loss Data 2015 - </t>
    </r>
    <r>
      <rPr>
        <b/>
        <sz val="11"/>
        <rFont val="Calibri"/>
        <family val="2"/>
        <scheme val="minor"/>
      </rPr>
      <t>UNEP:</t>
    </r>
    <r>
      <rPr>
        <sz val="11"/>
        <rFont val="Calibri"/>
        <family val="2"/>
        <scheme val="minor"/>
      </rPr>
      <t xml:space="preserve"> no se encontró  información  - VER </t>
    </r>
    <r>
      <rPr>
        <b/>
        <sz val="11"/>
        <rFont val="Calibri"/>
        <family val="2"/>
        <scheme val="minor"/>
      </rPr>
      <t>CEPAL</t>
    </r>
    <r>
      <rPr>
        <sz val="11"/>
        <rFont val="Calibri"/>
        <family val="2"/>
        <scheme val="minor"/>
      </rPr>
      <t xml:space="preserve"> (DOC) - </t>
    </r>
    <r>
      <rPr>
        <b/>
        <sz val="11"/>
        <rFont val="Calibri"/>
        <family val="2"/>
        <scheme val="minor"/>
      </rPr>
      <t>WHO:</t>
    </r>
    <r>
      <rPr>
        <sz val="11"/>
        <rFont val="Calibri"/>
        <family val="2"/>
        <scheme val="minor"/>
      </rPr>
      <t xml:space="preserve"> Average death rate due to natural disasters (per 100,000) : &lt; 0,1</t>
    </r>
  </si>
  <si>
    <r>
      <rPr>
        <b/>
        <sz val="11"/>
        <rFont val="Calibri"/>
        <family val="2"/>
        <scheme val="minor"/>
      </rPr>
      <t xml:space="preserve">UN- HABITAT - </t>
    </r>
    <r>
      <rPr>
        <sz val="11"/>
        <rFont val="Calibri"/>
        <family val="2"/>
        <scheme val="minor"/>
      </rPr>
      <t xml:space="preserve">Number of loss of lives in floods per million population: 11,14 - Number of loss of lives by earthquake per million population: 0,29 - Parace del 2014 - es dificil definir el año - </t>
    </r>
    <r>
      <rPr>
        <b/>
        <sz val="11"/>
        <rFont val="Calibri"/>
        <family val="2"/>
        <scheme val="minor"/>
      </rPr>
      <t xml:space="preserve">Documento alternativo: </t>
    </r>
    <r>
      <rPr>
        <sz val="11"/>
        <rFont val="Calibri"/>
        <family val="2"/>
        <scheme val="minor"/>
      </rPr>
      <t>Desde 1970 hasta 2009, hubo 2299  muertos y 815.532 damnificados por desastres naturales. No existe indicador de perdidas económicas (Red)</t>
    </r>
  </si>
  <si>
    <t xml:space="preserve">En cada una de las hojas de este archivo, identificadas con el número de cada ODS, se detalla el resultado de la búsqueda de datos para cada indicador de cada meta, para la Argentina. El documento de referencia que establece la lista de indicadores es "Provisional Proposed Tiers for Global SDG Indicators  as of March 24, 2016" del IAEG/SDG.  A continuación se detalla la información incluida en cada una de las columnas. No se relevaron los indicadores del ODS 17 dado que corresponden a variables internacionales. Un tablero con evaluaciones de la situación a nivel de indicadores y metas se encuentra en el archivo "Tablero Preliminar ODS", que complementa al presente archivo. El relevamiento de datos se realizó a lo largo del año 2016. </t>
  </si>
  <si>
    <t>1961-2015</t>
  </si>
  <si>
    <t>World Bank - WDI</t>
  </si>
  <si>
    <t>Indicador</t>
  </si>
  <si>
    <t>Número del indicador</t>
  </si>
  <si>
    <t xml:space="preserve">Clasificación </t>
  </si>
  <si>
    <t xml:space="preserve">Detalla, cuando efectivamente fue encontrado, el valor asumido por Argentina en cada indicador. Se seleccionó el dato más reciente disponible. </t>
  </si>
  <si>
    <t>Cuando se consideró necesario</t>
  </si>
  <si>
    <t>Clasificación del indicador de acuerdo a tres criterios establecidos por el IAEG/SDG.  I: indicador conceptualmente claro, metodología establecida y datos producidos regularmente por la mayoría de países. II: indicador conceptualmente claro, metodología establecida y datos no producidos regularmente por la mayoría de países. III: indicador para el cual no hay metodología establecida o la misma está en desarrollo. sd: sin clasificación aún establecida.</t>
  </si>
  <si>
    <t>3,9 (x 10,000)</t>
  </si>
  <si>
    <t>By 2030, end preventable deaths of newborns and children under 5 years of age, with all countries aiming to reduce neonatal mortality to at least as low as 12 per 1,000 live births and under-5 mortality to at least as low as 25 per 1,000 live births</t>
  </si>
  <si>
    <t>% of Province Governors who are women - Gobernadores de los 24 estados provinciales</t>
  </si>
  <si>
    <t>The unemployment rate indicates the proportion of the labour force that does not have a job and is actively looking and available for work. It should not be interpreted as a direct measurement of economic hardship, however, although a correlation often exists. Table 9a contains unemployment rate estimates by sex. The unemployment rates are harmonized to account for differences in national data collection and tabulation methodologies. The series includes both nationally reported and imputed data and only estimates that are national, meaning there are no geographic limitations in coverage.</t>
  </si>
  <si>
    <t>1991-2016</t>
  </si>
  <si>
    <t xml:space="preserve">INDEC  </t>
  </si>
  <si>
    <t>2do trimestre de 2016</t>
  </si>
  <si>
    <t xml:space="preserve">En documento citado, sin información sobre  Argentina </t>
  </si>
  <si>
    <r>
      <t xml:space="preserve">En </t>
    </r>
    <r>
      <rPr>
        <b/>
        <sz val="11"/>
        <rFont val="Calibri"/>
        <family val="2"/>
        <scheme val="minor"/>
      </rPr>
      <t xml:space="preserve">Redhum </t>
    </r>
    <r>
      <rPr>
        <sz val="11"/>
        <rFont val="Calibri"/>
        <family val="2"/>
        <scheme val="minor"/>
      </rPr>
      <t>no se encontró información de muertes globales (información sobre desastres por país como noticias)-</t>
    </r>
    <r>
      <rPr>
        <b/>
        <sz val="11"/>
        <rFont val="Calibri"/>
        <family val="2"/>
        <scheme val="minor"/>
      </rPr>
      <t xml:space="preserve"> UNISDR:</t>
    </r>
    <r>
      <rPr>
        <sz val="11"/>
        <rFont val="Calibri"/>
        <family val="2"/>
        <scheme val="minor"/>
      </rPr>
      <t xml:space="preserve"> hay algunos datos sobre número de muertos, heridos y pérdidas económicas , ver link,  (prevention web)  ver documento Loss Data 2015 - </t>
    </r>
    <r>
      <rPr>
        <b/>
        <sz val="11"/>
        <rFont val="Calibri"/>
        <family val="2"/>
        <scheme val="minor"/>
      </rPr>
      <t>UNEP:</t>
    </r>
    <r>
      <rPr>
        <sz val="11"/>
        <rFont val="Calibri"/>
        <family val="2"/>
        <scheme val="minor"/>
      </rPr>
      <t xml:space="preserve"> no se  encontró info  - VER </t>
    </r>
    <r>
      <rPr>
        <b/>
        <sz val="11"/>
        <rFont val="Calibri"/>
        <family val="2"/>
        <scheme val="minor"/>
      </rPr>
      <t>CEPAL</t>
    </r>
    <r>
      <rPr>
        <sz val="11"/>
        <rFont val="Calibri"/>
        <family val="2"/>
        <scheme val="minor"/>
      </rPr>
      <t xml:space="preserve"> (DOC) - </t>
    </r>
    <r>
      <rPr>
        <b/>
        <sz val="11"/>
        <rFont val="Calibri"/>
        <family val="2"/>
        <scheme val="minor"/>
      </rPr>
      <t>WHO:</t>
    </r>
    <r>
      <rPr>
        <sz val="11"/>
        <rFont val="Calibri"/>
        <family val="2"/>
        <scheme val="minor"/>
      </rPr>
      <t xml:space="preserve"> Average death rate due to natural disasters (per 100,000) : &lt; 0,1</t>
    </r>
  </si>
  <si>
    <r>
      <rPr>
        <b/>
        <sz val="11"/>
        <rFont val="Calibri"/>
        <family val="2"/>
        <scheme val="minor"/>
      </rPr>
      <t xml:space="preserve">UN- HABITAT - </t>
    </r>
    <r>
      <rPr>
        <sz val="11"/>
        <rFont val="Calibri"/>
        <family val="2"/>
        <scheme val="minor"/>
      </rPr>
      <t xml:space="preserve">Number of loss of lives in floods per million population: 11,14 - Number of loss of lives by earthquake per million population: 0,29 - Parace del 2014 - es dificil definir el año - </t>
    </r>
    <r>
      <rPr>
        <b/>
        <sz val="11"/>
        <rFont val="Calibri"/>
        <family val="2"/>
        <scheme val="minor"/>
      </rPr>
      <t xml:space="preserve">Documento: </t>
    </r>
    <r>
      <rPr>
        <sz val="11"/>
        <rFont val="Calibri"/>
        <family val="2"/>
        <scheme val="minor"/>
      </rPr>
      <t>Desde 1970 hasta 2009, hubo 2299  muertos y 815.532 damnificados por desastres naturales. No existe indicador de perdidas económicas (Red)</t>
    </r>
  </si>
  <si>
    <t xml:space="preserve">Se trata de muertes relacionadas con conflictos bélicos: combate, bombas. Puede incluir,  crímenes de guerra (bombadeo a civiles, etc.). </t>
  </si>
  <si>
    <t xml:space="preserve">Relevamiento Indicadores ODS. Valores, fuentes y comentarios.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</si>
</sst>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quot;$&quot;\ * #,##0.00_ ;_ &quot;$&quot;\ * \-#,##0.00_ ;_ &quot;$&quot;\ * &quot;-&quot;??_ ;_ @_ "/>
    <numFmt numFmtId="43" formatCode="_ * #,##0.00_ ;_ * \-#,##0.00_ ;_ * &quot;-&quot;??_ ;_ @_ "/>
    <numFmt numFmtId="164" formatCode="0.0"/>
    <numFmt numFmtId="165" formatCode="_ * #,##0_ ;_ * \-#,##0_ ;_ * &quot;-&quot;??_ ;_ @_ "/>
    <numFmt numFmtId="166" formatCode="0.0%"/>
    <numFmt numFmtId="167" formatCode="_ * #,##0.0_ ;_ * \-#,##0.0_ ;_ * &quot;-&quot;??_ ;_ @_ "/>
  </numFmts>
  <fonts count="23" x14ac:knownFonts="1">
    <font>
      <sz val="11"/>
      <color theme="1"/>
      <name val="Calibri"/>
      <family val="2"/>
      <scheme val="minor"/>
    </font>
    <font>
      <b/>
      <sz val="11"/>
      <color theme="1"/>
      <name val="Calibri"/>
      <family val="2"/>
      <scheme val="minor"/>
    </font>
    <font>
      <u/>
      <sz val="11"/>
      <color theme="10"/>
      <name val="Calibri"/>
      <family val="2"/>
    </font>
    <font>
      <sz val="10"/>
      <name val="Arial"/>
      <family val="2"/>
    </font>
    <font>
      <sz val="11"/>
      <name val="Calibri"/>
      <family val="2"/>
    </font>
    <font>
      <sz val="8"/>
      <color indexed="81"/>
      <name val="Tahoma"/>
      <family val="2"/>
    </font>
    <font>
      <b/>
      <sz val="8"/>
      <color indexed="81"/>
      <name val="Tahoma"/>
      <family val="2"/>
    </font>
    <font>
      <sz val="11"/>
      <color theme="1"/>
      <name val="Calibri"/>
      <family val="2"/>
      <scheme val="minor"/>
    </font>
    <font>
      <sz val="11"/>
      <name val="Calibri"/>
      <family val="2"/>
      <scheme val="minor"/>
    </font>
    <font>
      <u/>
      <sz val="11"/>
      <name val="Calibri"/>
      <family val="2"/>
    </font>
    <font>
      <b/>
      <sz val="14"/>
      <name val="Calibri"/>
      <family val="2"/>
      <scheme val="minor"/>
    </font>
    <font>
      <sz val="14"/>
      <name val="Calibri"/>
      <family val="2"/>
      <scheme val="minor"/>
    </font>
    <font>
      <b/>
      <sz val="11"/>
      <name val="Calibri"/>
      <family val="2"/>
      <scheme val="minor"/>
    </font>
    <font>
      <u/>
      <sz val="11"/>
      <name val="Calibri"/>
      <family val="2"/>
      <scheme val="minor"/>
    </font>
    <font>
      <sz val="10"/>
      <name val="Calibri"/>
      <family val="2"/>
      <scheme val="minor"/>
    </font>
    <font>
      <b/>
      <sz val="9"/>
      <color indexed="81"/>
      <name val="Tahoma"/>
      <family val="2"/>
    </font>
    <font>
      <sz val="9"/>
      <color indexed="81"/>
      <name val="Tahoma"/>
      <family val="2"/>
    </font>
    <font>
      <b/>
      <sz val="9"/>
      <name val="Arial"/>
      <family val="2"/>
    </font>
    <font>
      <sz val="9"/>
      <name val="Arial"/>
      <family val="2"/>
    </font>
    <font>
      <b/>
      <sz val="11"/>
      <name val="Calibri"/>
      <family val="2"/>
    </font>
    <font>
      <sz val="11"/>
      <name val="Arial"/>
      <family val="2"/>
    </font>
    <font>
      <b/>
      <u/>
      <sz val="11"/>
      <name val="Calibri"/>
      <family val="2"/>
      <scheme val="minor"/>
    </font>
    <font>
      <b/>
      <u/>
      <sz val="16"/>
      <color theme="1"/>
      <name val="Calibri"/>
      <family val="2"/>
      <scheme val="minor"/>
    </font>
  </fonts>
  <fills count="7">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bgColor indexed="64"/>
      </patternFill>
    </fill>
  </fills>
  <borders count="71">
    <border>
      <left/>
      <right/>
      <top/>
      <bottom/>
      <diagonal/>
    </border>
    <border>
      <left/>
      <right style="thin">
        <color auto="1"/>
      </right>
      <top/>
      <bottom style="thin">
        <color auto="1"/>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s>
  <cellStyleXfs count="7">
    <xf numFmtId="0" fontId="0" fillId="0" borderId="0"/>
    <xf numFmtId="0" fontId="2" fillId="0" borderId="0" applyNumberFormat="0" applyFill="0" applyBorder="0" applyAlignment="0" applyProtection="0">
      <alignment vertical="top"/>
      <protection locked="0"/>
    </xf>
    <xf numFmtId="0" fontId="3" fillId="0" borderId="1">
      <alignment vertical="top"/>
    </xf>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3" fillId="0" borderId="0" applyNumberFormat="0" applyFill="0" applyBorder="0" applyAlignment="0" applyProtection="0"/>
  </cellStyleXfs>
  <cellXfs count="634">
    <xf numFmtId="0" fontId="0" fillId="0" borderId="0" xfId="0"/>
    <xf numFmtId="0" fontId="0" fillId="0" borderId="0" xfId="0" applyAlignment="1">
      <alignment vertical="center"/>
    </xf>
    <xf numFmtId="0" fontId="0" fillId="0" borderId="0" xfId="0" applyAlignment="1">
      <alignment horizontal="left" vertical="center"/>
    </xf>
    <xf numFmtId="4" fontId="0" fillId="0" borderId="0" xfId="0" applyNumberFormat="1" applyAlignment="1">
      <alignment vertical="center"/>
    </xf>
    <xf numFmtId="4" fontId="0" fillId="0" borderId="0" xfId="0" applyNumberFormat="1" applyFill="1" applyAlignment="1">
      <alignment vertical="center"/>
    </xf>
    <xf numFmtId="0" fontId="0" fillId="0" borderId="0" xfId="0" applyFill="1" applyAlignment="1">
      <alignment vertical="center"/>
    </xf>
    <xf numFmtId="0" fontId="0" fillId="0" borderId="0" xfId="0" applyFont="1" applyAlignment="1">
      <alignment horizontal="center" vertical="center"/>
    </xf>
    <xf numFmtId="0" fontId="0" fillId="0" borderId="0" xfId="0" applyAlignment="1">
      <alignment horizontal="center" vertical="center"/>
    </xf>
    <xf numFmtId="0" fontId="8" fillId="0" borderId="0" xfId="0" applyFont="1" applyAlignment="1">
      <alignment vertical="center" wrapText="1"/>
    </xf>
    <xf numFmtId="0" fontId="0" fillId="0" borderId="0" xfId="0" applyBorder="1" applyAlignment="1">
      <alignment vertical="center" wrapText="1"/>
    </xf>
    <xf numFmtId="0" fontId="8" fillId="0" borderId="0" xfId="0" applyFont="1" applyBorder="1" applyAlignment="1">
      <alignment vertical="center" wrapText="1"/>
    </xf>
    <xf numFmtId="0" fontId="8" fillId="0" borderId="3" xfId="0" applyFont="1" applyBorder="1" applyAlignment="1">
      <alignment vertical="center" wrapText="1"/>
    </xf>
    <xf numFmtId="0" fontId="2" fillId="0" borderId="19" xfId="1" applyBorder="1" applyAlignment="1" applyProtection="1">
      <alignment vertical="center" wrapText="1"/>
    </xf>
    <xf numFmtId="0" fontId="8" fillId="0" borderId="19" xfId="0" applyFont="1" applyBorder="1" applyAlignment="1">
      <alignment vertical="center" wrapText="1"/>
    </xf>
    <xf numFmtId="0" fontId="4" fillId="0" borderId="30" xfId="1" applyFont="1" applyBorder="1" applyAlignment="1" applyProtection="1">
      <alignment vertical="center" wrapText="1"/>
    </xf>
    <xf numFmtId="0" fontId="4" fillId="0" borderId="33" xfId="1" applyFont="1" applyBorder="1" applyAlignment="1" applyProtection="1">
      <alignment vertical="center" wrapText="1"/>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8" xfId="0" applyFont="1" applyFill="1" applyBorder="1" applyAlignment="1">
      <alignment vertical="center"/>
    </xf>
    <xf numFmtId="4" fontId="10" fillId="2" borderId="8" xfId="0" applyNumberFormat="1" applyFont="1" applyFill="1" applyBorder="1" applyAlignment="1">
      <alignment vertical="center"/>
    </xf>
    <xf numFmtId="0" fontId="11" fillId="2" borderId="8" xfId="0" applyFont="1" applyFill="1" applyBorder="1" applyAlignment="1">
      <alignment vertical="center"/>
    </xf>
    <xf numFmtId="0" fontId="11" fillId="0" borderId="0" xfId="0" applyFont="1" applyAlignment="1">
      <alignment vertical="center"/>
    </xf>
    <xf numFmtId="0" fontId="8" fillId="0" borderId="0" xfId="0" applyFont="1" applyAlignment="1">
      <alignment vertical="center"/>
    </xf>
    <xf numFmtId="0" fontId="8" fillId="0" borderId="0" xfId="0" applyFont="1" applyAlignment="1">
      <alignment horizontal="center" vertical="center"/>
    </xf>
    <xf numFmtId="4" fontId="8" fillId="0" borderId="0" xfId="0" applyNumberFormat="1" applyFont="1" applyAlignment="1">
      <alignment vertical="center"/>
    </xf>
    <xf numFmtId="4" fontId="8" fillId="0" borderId="19" xfId="0" applyNumberFormat="1" applyFont="1" applyBorder="1" applyAlignment="1">
      <alignment vertical="center" wrapText="1"/>
    </xf>
    <xf numFmtId="0" fontId="8" fillId="0" borderId="20" xfId="0" applyFont="1" applyBorder="1" applyAlignment="1">
      <alignment vertical="center" wrapText="1"/>
    </xf>
    <xf numFmtId="0" fontId="8" fillId="0" borderId="24" xfId="0" applyFont="1" applyBorder="1" applyAlignment="1">
      <alignment vertical="center" wrapText="1"/>
    </xf>
    <xf numFmtId="4" fontId="8" fillId="0" borderId="24" xfId="0" applyNumberFormat="1" applyFont="1" applyBorder="1" applyAlignment="1">
      <alignment vertical="center" wrapText="1"/>
    </xf>
    <xf numFmtId="0" fontId="8" fillId="0" borderId="25" xfId="0" applyFont="1" applyBorder="1" applyAlignment="1">
      <alignment vertical="center" wrapText="1"/>
    </xf>
    <xf numFmtId="4" fontId="8" fillId="0" borderId="19" xfId="0" applyNumberFormat="1" applyFont="1" applyBorder="1" applyAlignment="1">
      <alignment horizontal="right" vertical="center"/>
    </xf>
    <xf numFmtId="4" fontId="8" fillId="0" borderId="3" xfId="0" applyNumberFormat="1" applyFont="1" applyBorder="1" applyAlignment="1">
      <alignment vertical="center" wrapText="1"/>
    </xf>
    <xf numFmtId="0" fontId="8" fillId="0" borderId="3" xfId="0" applyFont="1" applyBorder="1" applyAlignment="1">
      <alignment vertical="top" wrapText="1"/>
    </xf>
    <xf numFmtId="0" fontId="8" fillId="0" borderId="22" xfId="0" applyFont="1" applyBorder="1" applyAlignment="1">
      <alignment vertical="center" wrapText="1"/>
    </xf>
    <xf numFmtId="0" fontId="8" fillId="0" borderId="30" xfId="0" applyFont="1" applyBorder="1" applyAlignment="1">
      <alignment vertical="center" wrapText="1"/>
    </xf>
    <xf numFmtId="4" fontId="8" fillId="0" borderId="30" xfId="0" applyNumberFormat="1" applyFont="1" applyBorder="1" applyAlignment="1">
      <alignment vertical="center" wrapText="1"/>
    </xf>
    <xf numFmtId="0" fontId="8" fillId="0" borderId="31" xfId="0" applyFont="1" applyBorder="1" applyAlignment="1">
      <alignment vertical="center" wrapText="1"/>
    </xf>
    <xf numFmtId="0" fontId="8" fillId="0" borderId="33" xfId="0" applyFont="1" applyBorder="1" applyAlignment="1">
      <alignment vertical="center" wrapText="1"/>
    </xf>
    <xf numFmtId="4" fontId="8" fillId="0" borderId="33" xfId="0" applyNumberFormat="1" applyFont="1" applyBorder="1" applyAlignment="1">
      <alignment vertical="center" wrapText="1"/>
    </xf>
    <xf numFmtId="0" fontId="8" fillId="0" borderId="34" xfId="0" applyFont="1" applyBorder="1" applyAlignment="1">
      <alignment vertical="center" wrapText="1"/>
    </xf>
    <xf numFmtId="0" fontId="8" fillId="0" borderId="5" xfId="0" applyFont="1" applyBorder="1" applyAlignment="1">
      <alignment vertical="center" wrapText="1"/>
    </xf>
    <xf numFmtId="4" fontId="8" fillId="0" borderId="5" xfId="0" applyNumberFormat="1" applyFont="1" applyBorder="1" applyAlignment="1">
      <alignment vertical="center" wrapText="1"/>
    </xf>
    <xf numFmtId="0" fontId="8" fillId="0" borderId="6" xfId="0" applyFont="1" applyBorder="1" applyAlignment="1">
      <alignment vertical="center" wrapText="1"/>
    </xf>
    <xf numFmtId="0" fontId="8" fillId="0" borderId="30" xfId="0" applyFont="1" applyFill="1" applyBorder="1" applyAlignment="1">
      <alignment vertical="center" wrapText="1"/>
    </xf>
    <xf numFmtId="0" fontId="8" fillId="0" borderId="33" xfId="0" applyFont="1" applyFill="1" applyBorder="1" applyAlignment="1">
      <alignment vertical="center" wrapText="1"/>
    </xf>
    <xf numFmtId="0" fontId="8" fillId="0" borderId="19" xfId="0" applyFont="1" applyBorder="1" applyAlignment="1">
      <alignment vertical="top" wrapText="1"/>
    </xf>
    <xf numFmtId="0" fontId="8" fillId="0" borderId="24" xfId="0" applyFont="1" applyBorder="1" applyAlignment="1">
      <alignment vertical="top" wrapText="1"/>
    </xf>
    <xf numFmtId="0" fontId="10" fillId="2" borderId="16"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1" xfId="0" applyFont="1" applyFill="1" applyBorder="1" applyAlignment="1">
      <alignment vertical="center"/>
    </xf>
    <xf numFmtId="4" fontId="10" fillId="2" borderId="11" xfId="0" applyNumberFormat="1" applyFont="1" applyFill="1" applyBorder="1" applyAlignment="1">
      <alignment vertical="center"/>
    </xf>
    <xf numFmtId="0" fontId="11" fillId="2" borderId="11" xfId="0" applyFont="1" applyFill="1" applyBorder="1" applyAlignment="1">
      <alignment vertical="center"/>
    </xf>
    <xf numFmtId="0" fontId="4" fillId="0" borderId="19" xfId="1" applyFont="1" applyBorder="1" applyAlignment="1" applyProtection="1">
      <alignment vertical="center" wrapText="1"/>
    </xf>
    <xf numFmtId="0" fontId="4" fillId="0" borderId="24" xfId="1" applyFont="1" applyBorder="1" applyAlignment="1" applyProtection="1">
      <alignment vertical="center" wrapText="1"/>
    </xf>
    <xf numFmtId="0" fontId="4" fillId="0" borderId="5" xfId="1" applyFont="1" applyBorder="1" applyAlignment="1" applyProtection="1">
      <alignment vertical="center" wrapText="1"/>
    </xf>
    <xf numFmtId="0" fontId="8" fillId="0" borderId="0" xfId="0" applyFont="1" applyFill="1" applyAlignment="1">
      <alignment vertical="center"/>
    </xf>
    <xf numFmtId="0" fontId="8" fillId="0" borderId="24" xfId="0" applyFont="1" applyFill="1" applyBorder="1" applyAlignment="1">
      <alignment vertical="center" wrapText="1"/>
    </xf>
    <xf numFmtId="0" fontId="8" fillId="0" borderId="19" xfId="0" applyFont="1" applyFill="1" applyBorder="1" applyAlignment="1">
      <alignment vertical="center" wrapText="1"/>
    </xf>
    <xf numFmtId="0" fontId="8" fillId="0" borderId="3" xfId="0" applyFont="1" applyFill="1" applyBorder="1" applyAlignment="1">
      <alignment vertical="center" wrapText="1"/>
    </xf>
    <xf numFmtId="0" fontId="8" fillId="0" borderId="5" xfId="0" applyFont="1" applyFill="1" applyBorder="1" applyAlignment="1">
      <alignment vertical="center" wrapText="1"/>
    </xf>
    <xf numFmtId="0" fontId="12" fillId="0" borderId="4" xfId="0" applyFont="1" applyBorder="1" applyAlignment="1">
      <alignment vertical="center" wrapText="1"/>
    </xf>
    <xf numFmtId="0" fontId="8" fillId="0" borderId="32" xfId="0" applyFont="1" applyBorder="1" applyAlignment="1">
      <alignment vertical="center" wrapText="1"/>
    </xf>
    <xf numFmtId="0" fontId="8" fillId="0" borderId="40" xfId="0" applyFont="1" applyBorder="1" applyAlignment="1">
      <alignment horizontal="left" vertical="center" wrapText="1"/>
    </xf>
    <xf numFmtId="0" fontId="10" fillId="2" borderId="13" xfId="0" applyFont="1" applyFill="1" applyBorder="1" applyAlignment="1">
      <alignment horizontal="center" vertical="center"/>
    </xf>
    <xf numFmtId="0" fontId="10" fillId="2" borderId="13" xfId="0" applyFont="1" applyFill="1" applyBorder="1" applyAlignment="1">
      <alignment horizontal="left" vertical="center"/>
    </xf>
    <xf numFmtId="0" fontId="10" fillId="2" borderId="13" xfId="0" applyFont="1" applyFill="1" applyBorder="1" applyAlignment="1">
      <alignment vertical="center"/>
    </xf>
    <xf numFmtId="4" fontId="10" fillId="2" borderId="13" xfId="0" applyNumberFormat="1" applyFont="1" applyFill="1" applyBorder="1" applyAlignment="1">
      <alignment vertical="center"/>
    </xf>
    <xf numFmtId="0" fontId="11" fillId="2" borderId="13" xfId="0" applyFont="1" applyFill="1" applyBorder="1" applyAlignment="1">
      <alignment vertical="center"/>
    </xf>
    <xf numFmtId="0" fontId="8" fillId="0" borderId="19" xfId="0" applyFont="1" applyBorder="1" applyAlignment="1">
      <alignment vertical="center"/>
    </xf>
    <xf numFmtId="0" fontId="8" fillId="0" borderId="20" xfId="0" applyFont="1" applyBorder="1" applyAlignment="1">
      <alignment vertical="center"/>
    </xf>
    <xf numFmtId="0" fontId="8" fillId="0" borderId="3" xfId="0" applyFont="1" applyBorder="1" applyAlignment="1">
      <alignment horizontal="right" vertical="center"/>
    </xf>
    <xf numFmtId="0" fontId="8" fillId="0" borderId="3" xfId="0" applyFont="1" applyBorder="1" applyAlignment="1">
      <alignment vertical="center"/>
    </xf>
    <xf numFmtId="0" fontId="8" fillId="0" borderId="22" xfId="0" applyFont="1" applyBorder="1" applyAlignment="1">
      <alignment vertical="center"/>
    </xf>
    <xf numFmtId="0" fontId="8" fillId="0" borderId="33" xfId="0" applyFont="1" applyBorder="1" applyAlignment="1">
      <alignment horizontal="right" vertical="center"/>
    </xf>
    <xf numFmtId="0" fontId="8" fillId="0" borderId="33" xfId="0" applyFont="1" applyBorder="1" applyAlignment="1">
      <alignment vertical="center"/>
    </xf>
    <xf numFmtId="0" fontId="8" fillId="0" borderId="34" xfId="0" applyFont="1" applyBorder="1" applyAlignment="1">
      <alignment vertical="center"/>
    </xf>
    <xf numFmtId="0" fontId="8" fillId="0" borderId="24" xfId="0" applyFont="1" applyBorder="1" applyAlignment="1">
      <alignment horizontal="right" vertical="center"/>
    </xf>
    <xf numFmtId="0" fontId="8" fillId="0" borderId="24" xfId="0" applyFont="1" applyBorder="1" applyAlignment="1">
      <alignment vertical="center"/>
    </xf>
    <xf numFmtId="0" fontId="8" fillId="0" borderId="25" xfId="0" applyFont="1" applyBorder="1" applyAlignment="1">
      <alignment vertical="center"/>
    </xf>
    <xf numFmtId="0" fontId="8" fillId="0" borderId="40" xfId="0" applyFont="1" applyBorder="1" applyAlignment="1">
      <alignment vertical="center" wrapText="1"/>
    </xf>
    <xf numFmtId="0" fontId="8" fillId="0" borderId="40" xfId="0" applyFont="1" applyBorder="1" applyAlignment="1">
      <alignment vertical="center"/>
    </xf>
    <xf numFmtId="0" fontId="8" fillId="0" borderId="0" xfId="0" applyFont="1" applyAlignment="1">
      <alignment horizontal="left" vertical="center"/>
    </xf>
    <xf numFmtId="164" fontId="8" fillId="0" borderId="3" xfId="0" applyNumberFormat="1" applyFont="1" applyBorder="1" applyAlignment="1">
      <alignment horizontal="right" vertical="center"/>
    </xf>
    <xf numFmtId="164" fontId="8" fillId="0" borderId="33" xfId="0" applyNumberFormat="1" applyFont="1" applyBorder="1" applyAlignment="1">
      <alignment horizontal="right" vertical="center"/>
    </xf>
    <xf numFmtId="0" fontId="8" fillId="0" borderId="3" xfId="0" applyFont="1" applyFill="1" applyBorder="1" applyAlignment="1">
      <alignment horizontal="left" vertical="center" wrapText="1"/>
    </xf>
    <xf numFmtId="0" fontId="8" fillId="0" borderId="3" xfId="0" applyFont="1" applyFill="1" applyBorder="1" applyAlignment="1">
      <alignment horizontal="right" vertical="center"/>
    </xf>
    <xf numFmtId="0" fontId="8" fillId="0" borderId="3" xfId="0" applyFont="1" applyFill="1" applyBorder="1" applyAlignment="1">
      <alignment vertical="center"/>
    </xf>
    <xf numFmtId="0" fontId="12" fillId="0" borderId="3" xfId="0" applyFont="1" applyBorder="1" applyAlignment="1">
      <alignment vertical="center" wrapText="1"/>
    </xf>
    <xf numFmtId="0" fontId="8" fillId="0" borderId="3" xfId="0" applyFont="1" applyBorder="1" applyAlignment="1">
      <alignment horizontal="left" vertical="center"/>
    </xf>
    <xf numFmtId="0" fontId="8" fillId="0" borderId="24" xfId="0" applyFont="1" applyBorder="1" applyAlignment="1">
      <alignment horizontal="left" vertical="center"/>
    </xf>
    <xf numFmtId="0" fontId="8" fillId="0" borderId="30" xfId="0" applyFont="1" applyBorder="1" applyAlignment="1">
      <alignment vertical="center"/>
    </xf>
    <xf numFmtId="0" fontId="8" fillId="0" borderId="31" xfId="0" applyFont="1" applyBorder="1" applyAlignment="1">
      <alignment vertical="center"/>
    </xf>
    <xf numFmtId="0" fontId="12" fillId="0" borderId="33" xfId="0" applyFont="1" applyBorder="1" applyAlignment="1">
      <alignment vertical="center" wrapText="1"/>
    </xf>
    <xf numFmtId="2" fontId="8" fillId="0" borderId="3" xfId="0" applyNumberFormat="1" applyFont="1" applyBorder="1" applyAlignment="1">
      <alignment vertical="center"/>
    </xf>
    <xf numFmtId="3" fontId="8" fillId="0" borderId="3" xfId="0" applyNumberFormat="1" applyFont="1" applyBorder="1" applyAlignment="1">
      <alignment vertical="center"/>
    </xf>
    <xf numFmtId="3" fontId="8" fillId="0" borderId="3" xfId="0" applyNumberFormat="1" applyFont="1" applyBorder="1" applyAlignment="1">
      <alignment vertical="center" wrapText="1"/>
    </xf>
    <xf numFmtId="165" fontId="8" fillId="0" borderId="3" xfId="3" applyNumberFormat="1" applyFont="1" applyBorder="1" applyAlignment="1">
      <alignment horizontal="right" vertical="center" wrapText="1"/>
    </xf>
    <xf numFmtId="44" fontId="8" fillId="0" borderId="3" xfId="4" applyFont="1" applyBorder="1" applyAlignment="1">
      <alignment horizontal="right" vertical="center" wrapText="1"/>
    </xf>
    <xf numFmtId="2" fontId="8" fillId="0" borderId="19" xfId="0" applyNumberFormat="1" applyFont="1" applyBorder="1" applyAlignment="1">
      <alignment vertical="center"/>
    </xf>
    <xf numFmtId="0" fontId="12" fillId="0" borderId="19" xfId="0" applyFont="1" applyBorder="1" applyAlignment="1">
      <alignment vertical="center" wrapText="1"/>
    </xf>
    <xf numFmtId="166" fontId="8" fillId="0" borderId="3" xfId="5" applyNumberFormat="1" applyFont="1" applyBorder="1" applyAlignment="1">
      <alignment horizontal="right" vertical="center"/>
    </xf>
    <xf numFmtId="164" fontId="8" fillId="0" borderId="3" xfId="0" applyNumberFormat="1" applyFont="1" applyBorder="1" applyAlignment="1">
      <alignment vertical="center"/>
    </xf>
    <xf numFmtId="0" fontId="8" fillId="0" borderId="19" xfId="0" applyFont="1" applyBorder="1" applyAlignment="1">
      <alignment horizontal="left" vertical="center"/>
    </xf>
    <xf numFmtId="0" fontId="8" fillId="0" borderId="19" xfId="0" applyFont="1" applyBorder="1" applyAlignment="1">
      <alignment horizontal="right" vertical="center"/>
    </xf>
    <xf numFmtId="166" fontId="8" fillId="0" borderId="33" xfId="5" applyNumberFormat="1" applyFont="1" applyBorder="1" applyAlignment="1">
      <alignment horizontal="right" vertical="center"/>
    </xf>
    <xf numFmtId="166" fontId="8" fillId="0" borderId="40" xfId="5" applyNumberFormat="1" applyFont="1" applyBorder="1" applyAlignment="1">
      <alignment horizontal="right" vertical="center"/>
    </xf>
    <xf numFmtId="0" fontId="8" fillId="0" borderId="40" xfId="0" applyFont="1" applyBorder="1" applyAlignment="1">
      <alignment horizontal="right" vertical="center"/>
    </xf>
    <xf numFmtId="166" fontId="8" fillId="0" borderId="30" xfId="5" applyNumberFormat="1" applyFont="1" applyBorder="1" applyAlignment="1">
      <alignment horizontal="right" vertical="center"/>
    </xf>
    <xf numFmtId="0" fontId="8" fillId="0" borderId="30" xfId="0" applyFont="1" applyBorder="1" applyAlignment="1">
      <alignment horizontal="right" vertical="center"/>
    </xf>
    <xf numFmtId="0" fontId="12" fillId="0" borderId="4" xfId="0" applyFont="1" applyBorder="1" applyAlignment="1">
      <alignment horizontal="left" vertical="center" wrapText="1"/>
    </xf>
    <xf numFmtId="0" fontId="8" fillId="0" borderId="5" xfId="0" applyFont="1" applyBorder="1" applyAlignment="1">
      <alignment horizontal="center" vertical="center" wrapText="1"/>
    </xf>
    <xf numFmtId="0" fontId="8" fillId="0" borderId="5" xfId="0" applyFont="1" applyBorder="1" applyAlignment="1">
      <alignment horizontal="right" vertical="center"/>
    </xf>
    <xf numFmtId="0" fontId="8" fillId="0" borderId="5" xfId="0" applyFont="1" applyBorder="1" applyAlignment="1">
      <alignment vertical="center"/>
    </xf>
    <xf numFmtId="0" fontId="8" fillId="0" borderId="6" xfId="0" applyFont="1" applyBorder="1" applyAlignment="1">
      <alignment vertical="center"/>
    </xf>
    <xf numFmtId="0" fontId="0" fillId="0" borderId="0" xfId="0" applyFill="1" applyAlignment="1">
      <alignment horizontal="center" vertical="center"/>
    </xf>
    <xf numFmtId="0" fontId="8" fillId="0" borderId="0" xfId="0" applyFont="1" applyFill="1" applyAlignment="1">
      <alignment vertical="center" wrapText="1"/>
    </xf>
    <xf numFmtId="4" fontId="8" fillId="0" borderId="3" xfId="0" applyNumberFormat="1" applyFont="1" applyFill="1" applyBorder="1" applyAlignment="1">
      <alignment vertical="center" wrapText="1"/>
    </xf>
    <xf numFmtId="0" fontId="9" fillId="0" borderId="3" xfId="1" applyFont="1" applyFill="1" applyBorder="1" applyAlignment="1" applyProtection="1">
      <alignment vertical="center" wrapText="1"/>
    </xf>
    <xf numFmtId="0" fontId="17" fillId="0" borderId="3" xfId="0" applyFont="1" applyFill="1" applyBorder="1" applyAlignment="1">
      <alignment horizontal="center" vertical="center" wrapText="1"/>
    </xf>
    <xf numFmtId="4" fontId="17" fillId="0" borderId="3" xfId="0" applyNumberFormat="1" applyFont="1" applyFill="1" applyBorder="1" applyAlignment="1">
      <alignment horizontal="center" vertical="center" wrapText="1"/>
    </xf>
    <xf numFmtId="0" fontId="18" fillId="0" borderId="3" xfId="0" applyFont="1" applyFill="1" applyBorder="1" applyAlignment="1">
      <alignment vertical="center" wrapText="1"/>
    </xf>
    <xf numFmtId="0" fontId="12" fillId="0" borderId="3" xfId="0" applyFont="1" applyFill="1" applyBorder="1" applyAlignment="1">
      <alignment vertical="center" wrapText="1"/>
    </xf>
    <xf numFmtId="0" fontId="8" fillId="0" borderId="19" xfId="0" applyFont="1" applyFill="1" applyBorder="1" applyAlignment="1">
      <alignment vertical="center"/>
    </xf>
    <xf numFmtId="4" fontId="8" fillId="0" borderId="19" xfId="0" applyNumberFormat="1" applyFont="1" applyFill="1" applyBorder="1" applyAlignment="1">
      <alignment vertical="center" wrapText="1"/>
    </xf>
    <xf numFmtId="0" fontId="4" fillId="0" borderId="19" xfId="1" applyFont="1" applyFill="1" applyBorder="1" applyAlignment="1" applyProtection="1">
      <alignment vertical="center" wrapText="1"/>
    </xf>
    <xf numFmtId="0" fontId="8" fillId="0" borderId="20" xfId="0" applyFont="1" applyFill="1" applyBorder="1" applyAlignment="1">
      <alignment vertical="center" wrapText="1"/>
    </xf>
    <xf numFmtId="0" fontId="8" fillId="0" borderId="22" xfId="0" applyFont="1" applyFill="1" applyBorder="1" applyAlignment="1">
      <alignment vertical="center" wrapText="1"/>
    </xf>
    <xf numFmtId="4" fontId="8" fillId="0" borderId="24" xfId="0" applyNumberFormat="1" applyFont="1" applyFill="1" applyBorder="1" applyAlignment="1">
      <alignment vertical="center" wrapText="1"/>
    </xf>
    <xf numFmtId="0" fontId="8" fillId="0" borderId="24" xfId="0" applyFont="1" applyFill="1" applyBorder="1" applyAlignment="1">
      <alignment vertical="center"/>
    </xf>
    <xf numFmtId="0" fontId="8" fillId="0" borderId="25" xfId="0" applyFont="1" applyFill="1" applyBorder="1" applyAlignment="1">
      <alignment vertical="center" wrapText="1"/>
    </xf>
    <xf numFmtId="0" fontId="8" fillId="0" borderId="30" xfId="0" applyFont="1" applyFill="1" applyBorder="1" applyAlignment="1">
      <alignment vertical="center"/>
    </xf>
    <xf numFmtId="4" fontId="8" fillId="0" borderId="30" xfId="0" applyNumberFormat="1" applyFont="1" applyFill="1" applyBorder="1" applyAlignment="1">
      <alignment vertical="center"/>
    </xf>
    <xf numFmtId="0" fontId="9" fillId="0" borderId="30" xfId="1" applyFont="1" applyFill="1" applyBorder="1" applyAlignment="1" applyProtection="1">
      <alignment vertical="center" wrapText="1"/>
    </xf>
    <xf numFmtId="0" fontId="8" fillId="0" borderId="31" xfId="0" applyFont="1" applyFill="1" applyBorder="1" applyAlignment="1">
      <alignment vertical="center" wrapText="1"/>
    </xf>
    <xf numFmtId="0" fontId="8" fillId="0" borderId="24" xfId="0" applyFont="1" applyFill="1" applyBorder="1" applyAlignment="1">
      <alignment horizontal="center" vertical="center"/>
    </xf>
    <xf numFmtId="4" fontId="8" fillId="0" borderId="24" xfId="0" applyNumberFormat="1" applyFont="1" applyFill="1" applyBorder="1" applyAlignment="1">
      <alignment vertical="center"/>
    </xf>
    <xf numFmtId="0" fontId="9" fillId="0" borderId="24" xfId="1" applyFont="1" applyFill="1" applyBorder="1" applyAlignment="1" applyProtection="1">
      <alignment vertical="center" wrapText="1"/>
    </xf>
    <xf numFmtId="0" fontId="8" fillId="0" borderId="33" xfId="0" applyFont="1" applyFill="1" applyBorder="1" applyAlignment="1">
      <alignment vertical="center"/>
    </xf>
    <xf numFmtId="0" fontId="8" fillId="0" borderId="33" xfId="0" applyFont="1" applyFill="1" applyBorder="1" applyAlignment="1">
      <alignment horizontal="center" vertical="center"/>
    </xf>
    <xf numFmtId="4" fontId="8" fillId="0" borderId="33" xfId="0" applyNumberFormat="1" applyFont="1" applyFill="1" applyBorder="1" applyAlignment="1">
      <alignment vertical="center"/>
    </xf>
    <xf numFmtId="0" fontId="8" fillId="0" borderId="34" xfId="0" applyFont="1" applyFill="1" applyBorder="1" applyAlignment="1">
      <alignment vertical="center" wrapText="1"/>
    </xf>
    <xf numFmtId="4" fontId="8" fillId="0" borderId="30" xfId="0" applyNumberFormat="1" applyFont="1" applyFill="1" applyBorder="1" applyAlignment="1">
      <alignment vertical="center" wrapText="1"/>
    </xf>
    <xf numFmtId="0" fontId="9" fillId="0" borderId="30" xfId="1" applyFont="1" applyFill="1" applyBorder="1" applyAlignment="1" applyProtection="1">
      <alignment vertical="center"/>
    </xf>
    <xf numFmtId="4" fontId="8" fillId="0" borderId="19" xfId="0" applyNumberFormat="1" applyFont="1" applyFill="1" applyBorder="1" applyAlignment="1">
      <alignment vertical="center"/>
    </xf>
    <xf numFmtId="3" fontId="8" fillId="0" borderId="19" xfId="0" applyNumberFormat="1" applyFont="1" applyFill="1" applyBorder="1" applyAlignment="1">
      <alignment vertical="center" wrapText="1"/>
    </xf>
    <xf numFmtId="0" fontId="17" fillId="0" borderId="24" xfId="0" applyFont="1" applyFill="1" applyBorder="1" applyAlignment="1">
      <alignment horizontal="center" vertical="center" wrapText="1"/>
    </xf>
    <xf numFmtId="4" fontId="9" fillId="0" borderId="24" xfId="1" applyNumberFormat="1" applyFont="1" applyFill="1" applyBorder="1" applyAlignment="1" applyProtection="1">
      <alignment vertical="center" wrapText="1"/>
    </xf>
    <xf numFmtId="4" fontId="8" fillId="0" borderId="33" xfId="0" applyNumberFormat="1" applyFont="1" applyFill="1" applyBorder="1" applyAlignment="1">
      <alignment vertical="center" wrapText="1"/>
    </xf>
    <xf numFmtId="0" fontId="9" fillId="0" borderId="33" xfId="1" applyFont="1" applyFill="1" applyBorder="1" applyAlignment="1" applyProtection="1">
      <alignment vertical="center"/>
    </xf>
    <xf numFmtId="0" fontId="9" fillId="0" borderId="19" xfId="1" applyFont="1" applyFill="1" applyBorder="1" applyAlignment="1" applyProtection="1">
      <alignment vertical="center" wrapText="1"/>
    </xf>
    <xf numFmtId="0" fontId="12" fillId="0" borderId="37" xfId="0" applyFont="1" applyFill="1" applyBorder="1" applyAlignment="1">
      <alignment vertical="center" wrapText="1"/>
    </xf>
    <xf numFmtId="0" fontId="8" fillId="0" borderId="40" xfId="0" applyFont="1" applyFill="1" applyBorder="1" applyAlignment="1">
      <alignment vertical="center" wrapText="1"/>
    </xf>
    <xf numFmtId="4" fontId="8" fillId="0" borderId="40" xfId="0" applyNumberFormat="1" applyFont="1" applyFill="1" applyBorder="1" applyAlignment="1">
      <alignment vertical="center" wrapText="1"/>
    </xf>
    <xf numFmtId="0" fontId="8" fillId="0" borderId="40" xfId="0" applyFont="1" applyFill="1" applyBorder="1" applyAlignment="1">
      <alignment vertical="center"/>
    </xf>
    <xf numFmtId="0" fontId="8" fillId="0" borderId="46" xfId="0" applyFont="1" applyFill="1" applyBorder="1" applyAlignment="1">
      <alignment vertical="center" wrapText="1"/>
    </xf>
    <xf numFmtId="0" fontId="12" fillId="0" borderId="47" xfId="0" applyFont="1" applyFill="1" applyBorder="1" applyAlignment="1">
      <alignment vertical="center" wrapText="1"/>
    </xf>
    <xf numFmtId="0" fontId="8" fillId="0" borderId="45" xfId="0" applyFont="1" applyFill="1" applyBorder="1" applyAlignment="1">
      <alignment vertical="center" wrapText="1"/>
    </xf>
    <xf numFmtId="0" fontId="8" fillId="0" borderId="45" xfId="0" applyFont="1" applyFill="1" applyBorder="1" applyAlignment="1">
      <alignment horizontal="center" vertical="center" wrapText="1"/>
    </xf>
    <xf numFmtId="4" fontId="8" fillId="0" borderId="45" xfId="0" applyNumberFormat="1" applyFont="1" applyFill="1" applyBorder="1" applyAlignment="1">
      <alignment vertical="center" wrapText="1"/>
    </xf>
    <xf numFmtId="0" fontId="8" fillId="0" borderId="48" xfId="0" applyFont="1" applyFill="1" applyBorder="1" applyAlignment="1">
      <alignment vertical="center" wrapText="1"/>
    </xf>
    <xf numFmtId="0" fontId="12" fillId="0" borderId="4" xfId="0" applyFont="1" applyFill="1" applyBorder="1" applyAlignment="1">
      <alignment vertical="center" wrapText="1"/>
    </xf>
    <xf numFmtId="0" fontId="8" fillId="0" borderId="5" xfId="0" applyFont="1" applyFill="1" applyBorder="1" applyAlignment="1">
      <alignment horizontal="center" vertical="center" wrapText="1"/>
    </xf>
    <xf numFmtId="4" fontId="8" fillId="0" borderId="5" xfId="0" applyNumberFormat="1" applyFont="1" applyFill="1" applyBorder="1" applyAlignment="1">
      <alignment vertical="center" wrapText="1"/>
    </xf>
    <xf numFmtId="0" fontId="9" fillId="0" borderId="5" xfId="1" applyFont="1" applyFill="1" applyBorder="1" applyAlignment="1" applyProtection="1">
      <alignment vertical="center" wrapText="1"/>
    </xf>
    <xf numFmtId="0" fontId="8" fillId="0" borderId="6" xfId="0" applyFont="1" applyFill="1" applyBorder="1" applyAlignment="1">
      <alignment vertical="center" wrapText="1"/>
    </xf>
    <xf numFmtId="0" fontId="10" fillId="2" borderId="12" xfId="0" applyFont="1" applyFill="1" applyBorder="1" applyAlignment="1">
      <alignment horizontal="center" vertical="center"/>
    </xf>
    <xf numFmtId="10" fontId="8" fillId="0" borderId="3" xfId="0" applyNumberFormat="1" applyFont="1" applyBorder="1" applyAlignment="1">
      <alignment horizontal="right" vertical="center"/>
    </xf>
    <xf numFmtId="10" fontId="8" fillId="0" borderId="24" xfId="0" applyNumberFormat="1" applyFont="1" applyBorder="1" applyAlignment="1">
      <alignment horizontal="right" vertical="center"/>
    </xf>
    <xf numFmtId="0" fontId="12" fillId="0" borderId="4" xfId="0" applyFont="1" applyBorder="1" applyAlignment="1">
      <alignment horizontal="center" vertical="center" wrapText="1"/>
    </xf>
    <xf numFmtId="0" fontId="8" fillId="0" borderId="45" xfId="0" applyFont="1" applyBorder="1" applyAlignment="1">
      <alignment vertical="center" wrapText="1"/>
    </xf>
    <xf numFmtId="0" fontId="8" fillId="0" borderId="45" xfId="0" applyFont="1" applyBorder="1" applyAlignment="1">
      <alignment horizontal="right" vertical="center"/>
    </xf>
    <xf numFmtId="0" fontId="8" fillId="0" borderId="45" xfId="0" applyFont="1" applyBorder="1" applyAlignment="1">
      <alignment vertical="center"/>
    </xf>
    <xf numFmtId="0" fontId="8" fillId="0" borderId="45" xfId="0" applyFont="1" applyBorder="1" applyAlignment="1">
      <alignment horizontal="left" vertical="center" wrapText="1"/>
    </xf>
    <xf numFmtId="0" fontId="12" fillId="0" borderId="40" xfId="0" applyFont="1" applyBorder="1" applyAlignment="1">
      <alignment horizontal="center" vertical="center" wrapText="1"/>
    </xf>
    <xf numFmtId="0" fontId="8" fillId="0" borderId="46" xfId="0" applyFont="1" applyBorder="1" applyAlignment="1">
      <alignment vertical="center"/>
    </xf>
    <xf numFmtId="0" fontId="12" fillId="0" borderId="40" xfId="0" applyFont="1" applyBorder="1" applyAlignment="1">
      <alignment horizontal="left" vertical="center" wrapText="1"/>
    </xf>
    <xf numFmtId="3" fontId="8" fillId="0" borderId="40" xfId="0" applyNumberFormat="1" applyFont="1" applyBorder="1" applyAlignment="1">
      <alignment horizontal="right" vertical="center"/>
    </xf>
    <xf numFmtId="11" fontId="8" fillId="0" borderId="40" xfId="0" applyNumberFormat="1" applyFont="1" applyBorder="1" applyAlignment="1">
      <alignment vertical="center" wrapText="1"/>
    </xf>
    <xf numFmtId="0" fontId="12" fillId="0" borderId="0" xfId="0" applyFont="1" applyFill="1" applyAlignment="1">
      <alignment vertical="center" wrapText="1"/>
    </xf>
    <xf numFmtId="0" fontId="12" fillId="0" borderId="0" xfId="0" applyFont="1" applyFill="1" applyAlignment="1">
      <alignment vertical="center"/>
    </xf>
    <xf numFmtId="0" fontId="8" fillId="0" borderId="0" xfId="0" applyFont="1" applyFill="1" applyAlignment="1">
      <alignment horizontal="center" vertical="center" wrapText="1"/>
    </xf>
    <xf numFmtId="0" fontId="8" fillId="0" borderId="0" xfId="0" applyFont="1" applyFill="1" applyAlignment="1">
      <alignment horizontal="center" vertical="center" wrapText="1"/>
    </xf>
    <xf numFmtId="0" fontId="8" fillId="0" borderId="52" xfId="0" applyFont="1" applyBorder="1" applyAlignment="1">
      <alignment vertical="center" wrapText="1"/>
    </xf>
    <xf numFmtId="0" fontId="8" fillId="0" borderId="26" xfId="0" applyFont="1" applyBorder="1" applyAlignment="1">
      <alignment vertical="center" wrapText="1"/>
    </xf>
    <xf numFmtId="0" fontId="8" fillId="0" borderId="1" xfId="0" applyFont="1" applyBorder="1" applyAlignment="1">
      <alignment horizontal="left" vertical="center" wrapText="1"/>
    </xf>
    <xf numFmtId="0" fontId="8" fillId="0" borderId="37" xfId="0" applyFont="1" applyBorder="1" applyAlignment="1">
      <alignment horizontal="left" vertical="center" wrapText="1"/>
    </xf>
    <xf numFmtId="0" fontId="14" fillId="0" borderId="37" xfId="6" applyFont="1" applyFill="1" applyBorder="1" applyAlignment="1">
      <alignment horizontal="left" vertical="center"/>
    </xf>
    <xf numFmtId="0" fontId="14" fillId="0" borderId="37" xfId="0" applyFont="1" applyBorder="1" applyAlignment="1">
      <alignment horizontal="left" vertical="center"/>
    </xf>
    <xf numFmtId="0" fontId="14" fillId="0" borderId="1" xfId="0" applyFont="1" applyBorder="1" applyAlignment="1">
      <alignment horizontal="left" vertical="center"/>
    </xf>
    <xf numFmtId="0" fontId="8" fillId="0" borderId="10" xfId="0" applyFont="1" applyBorder="1" applyAlignment="1">
      <alignment vertical="center" wrapText="1"/>
    </xf>
    <xf numFmtId="0" fontId="8" fillId="0" borderId="53" xfId="0" applyFont="1" applyBorder="1" applyAlignment="1">
      <alignment vertical="center" wrapText="1"/>
    </xf>
    <xf numFmtId="0" fontId="8" fillId="0" borderId="1" xfId="0" applyFont="1" applyBorder="1" applyAlignment="1">
      <alignment vertical="center" wrapText="1"/>
    </xf>
    <xf numFmtId="0" fontId="8" fillId="0" borderId="1" xfId="0" applyFont="1" applyFill="1" applyBorder="1" applyAlignment="1">
      <alignment vertical="center" wrapText="1"/>
    </xf>
    <xf numFmtId="0" fontId="8" fillId="0" borderId="32" xfId="0" applyFont="1" applyFill="1" applyBorder="1" applyAlignment="1">
      <alignment vertical="center" wrapText="1"/>
    </xf>
    <xf numFmtId="0" fontId="8" fillId="0" borderId="10" xfId="0" applyFont="1" applyBorder="1" applyAlignment="1">
      <alignment horizontal="left" vertical="center"/>
    </xf>
    <xf numFmtId="0" fontId="12" fillId="0" borderId="6" xfId="0" applyFont="1" applyBorder="1" applyAlignment="1">
      <alignment vertical="center" wrapText="1"/>
    </xf>
    <xf numFmtId="0" fontId="8" fillId="0" borderId="10" xfId="0" applyFont="1" applyFill="1" applyBorder="1" applyAlignment="1">
      <alignment vertical="center" wrapText="1"/>
    </xf>
    <xf numFmtId="0" fontId="8" fillId="0" borderId="52" xfId="0" applyFont="1" applyFill="1" applyBorder="1" applyAlignment="1">
      <alignment vertical="center"/>
    </xf>
    <xf numFmtId="0" fontId="8" fillId="0" borderId="53" xfId="0" applyFont="1" applyFill="1" applyBorder="1" applyAlignment="1">
      <alignment vertical="center"/>
    </xf>
    <xf numFmtId="0" fontId="8" fillId="0" borderId="1" xfId="0" applyFont="1" applyFill="1" applyBorder="1" applyAlignment="1">
      <alignment vertical="center"/>
    </xf>
    <xf numFmtId="0" fontId="8" fillId="0" borderId="32" xfId="0" applyFont="1" applyFill="1" applyBorder="1" applyAlignment="1">
      <alignment vertical="center"/>
    </xf>
    <xf numFmtId="0" fontId="8" fillId="0" borderId="52" xfId="0" applyFont="1" applyFill="1" applyBorder="1" applyAlignment="1">
      <alignment vertical="center" wrapText="1"/>
    </xf>
    <xf numFmtId="0" fontId="8" fillId="0" borderId="26" xfId="0" applyFont="1" applyFill="1" applyBorder="1" applyAlignment="1">
      <alignment vertical="center" wrapText="1"/>
    </xf>
    <xf numFmtId="0" fontId="8" fillId="0" borderId="53" xfId="0" applyFont="1" applyFill="1" applyBorder="1" applyAlignment="1">
      <alignment vertical="center" wrapText="1"/>
    </xf>
    <xf numFmtId="0" fontId="8" fillId="0" borderId="37" xfId="0" applyFont="1" applyFill="1" applyBorder="1" applyAlignment="1">
      <alignment vertical="center" wrapText="1"/>
    </xf>
    <xf numFmtId="0" fontId="8" fillId="0" borderId="47" xfId="0" applyFont="1" applyFill="1" applyBorder="1" applyAlignment="1">
      <alignment vertical="center" wrapText="1"/>
    </xf>
    <xf numFmtId="0" fontId="12" fillId="0" borderId="46"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8" fillId="0" borderId="37" xfId="0" applyFont="1" applyBorder="1" applyAlignment="1">
      <alignment horizontal="left" vertical="center"/>
    </xf>
    <xf numFmtId="0" fontId="12" fillId="0" borderId="46" xfId="0" applyFont="1" applyBorder="1" applyAlignment="1">
      <alignment vertical="center" wrapText="1"/>
    </xf>
    <xf numFmtId="0" fontId="0" fillId="0" borderId="3" xfId="0" applyFill="1" applyBorder="1" applyAlignment="1">
      <alignment vertical="center" wrapText="1"/>
    </xf>
    <xf numFmtId="0" fontId="0" fillId="0" borderId="3" xfId="0" applyFill="1" applyBorder="1" applyAlignment="1">
      <alignment horizontal="left" vertical="center" wrapText="1"/>
    </xf>
    <xf numFmtId="4" fontId="8" fillId="0" borderId="3" xfId="0" applyNumberFormat="1" applyFont="1" applyBorder="1" applyAlignment="1">
      <alignment horizontal="right" vertical="center" wrapText="1"/>
    </xf>
    <xf numFmtId="4" fontId="0" fillId="0" borderId="3" xfId="0" applyNumberFormat="1" applyFill="1" applyBorder="1" applyAlignment="1">
      <alignment vertical="center"/>
    </xf>
    <xf numFmtId="0" fontId="0" fillId="0" borderId="3" xfId="0" applyFill="1" applyBorder="1" applyAlignment="1">
      <alignment vertical="center"/>
    </xf>
    <xf numFmtId="0" fontId="8" fillId="0" borderId="54" xfId="0" applyFont="1" applyFill="1" applyBorder="1" applyAlignment="1">
      <alignment vertical="center" wrapText="1"/>
    </xf>
    <xf numFmtId="0" fontId="8" fillId="0" borderId="55" xfId="0" applyFont="1" applyFill="1" applyBorder="1" applyAlignment="1">
      <alignment vertical="center" wrapText="1"/>
    </xf>
    <xf numFmtId="0" fontId="11" fillId="2" borderId="13" xfId="0" applyFont="1" applyFill="1" applyBorder="1" applyAlignment="1">
      <alignment horizontal="center" vertical="center"/>
    </xf>
    <xf numFmtId="0" fontId="11" fillId="2" borderId="11" xfId="0" applyFont="1" applyFill="1" applyBorder="1" applyAlignment="1">
      <alignment horizontal="center" vertical="center"/>
    </xf>
    <xf numFmtId="0" fontId="8" fillId="0" borderId="38" xfId="0" applyFont="1" applyFill="1" applyBorder="1" applyAlignment="1">
      <alignment vertical="center" wrapText="1"/>
    </xf>
    <xf numFmtId="0" fontId="9" fillId="0" borderId="30" xfId="1" applyFont="1" applyBorder="1" applyAlignment="1" applyProtection="1">
      <alignment vertical="center" wrapText="1"/>
    </xf>
    <xf numFmtId="0" fontId="12" fillId="0" borderId="6" xfId="0" applyFont="1" applyFill="1" applyBorder="1" applyAlignment="1">
      <alignment vertical="center" wrapText="1"/>
    </xf>
    <xf numFmtId="0" fontId="8" fillId="0" borderId="8" xfId="0" applyFont="1" applyFill="1" applyBorder="1" applyAlignment="1">
      <alignment vertical="center" wrapText="1"/>
    </xf>
    <xf numFmtId="0" fontId="9" fillId="0" borderId="5" xfId="1" applyFont="1" applyBorder="1" applyAlignment="1" applyProtection="1">
      <alignment vertical="center" wrapText="1"/>
    </xf>
    <xf numFmtId="0" fontId="12" fillId="0" borderId="10" xfId="0" applyFont="1" applyBorder="1" applyAlignment="1">
      <alignment vertical="center" wrapText="1"/>
    </xf>
    <xf numFmtId="0" fontId="8" fillId="0" borderId="35" xfId="0" applyFont="1" applyFill="1" applyBorder="1" applyAlignment="1">
      <alignment vertical="center" wrapText="1"/>
    </xf>
    <xf numFmtId="0" fontId="0" fillId="0" borderId="33" xfId="0" applyFill="1" applyBorder="1" applyAlignment="1">
      <alignment vertical="center" wrapText="1"/>
    </xf>
    <xf numFmtId="4" fontId="0" fillId="0" borderId="33" xfId="0" applyNumberFormat="1" applyFill="1" applyBorder="1" applyAlignment="1">
      <alignment vertical="center" wrapText="1"/>
    </xf>
    <xf numFmtId="0" fontId="0" fillId="0" borderId="33" xfId="0" applyFill="1" applyBorder="1" applyAlignment="1">
      <alignment horizontal="left" vertical="center" wrapText="1"/>
    </xf>
    <xf numFmtId="4" fontId="8" fillId="0" borderId="30" xfId="0" applyNumberFormat="1" applyFont="1" applyBorder="1" applyAlignment="1">
      <alignment vertical="center"/>
    </xf>
    <xf numFmtId="0" fontId="2" fillId="0" borderId="30" xfId="1" applyBorder="1" applyAlignment="1" applyProtection="1">
      <alignment vertical="center" wrapText="1"/>
    </xf>
    <xf numFmtId="0" fontId="8" fillId="0" borderId="0" xfId="0" applyFont="1" applyFill="1" applyBorder="1" applyAlignment="1">
      <alignment vertical="center" wrapText="1"/>
    </xf>
    <xf numFmtId="0" fontId="8" fillId="0" borderId="0" xfId="0" applyFont="1" applyFill="1" applyBorder="1" applyAlignment="1">
      <alignment vertical="center"/>
    </xf>
    <xf numFmtId="0" fontId="12" fillId="0" borderId="0" xfId="0" applyFont="1" applyAlignment="1">
      <alignment horizontal="center" vertical="center"/>
    </xf>
    <xf numFmtId="0" fontId="12" fillId="0" borderId="0" xfId="0" applyFont="1" applyFill="1" applyBorder="1" applyAlignment="1">
      <alignment horizontal="center" vertical="center" wrapText="1"/>
    </xf>
    <xf numFmtId="0" fontId="12" fillId="0" borderId="46" xfId="0" applyFont="1" applyFill="1" applyBorder="1" applyAlignment="1">
      <alignment vertical="center" wrapText="1"/>
    </xf>
    <xf numFmtId="0" fontId="12" fillId="0" borderId="48" xfId="0" applyFont="1" applyFill="1" applyBorder="1" applyAlignment="1">
      <alignment vertical="center" wrapText="1"/>
    </xf>
    <xf numFmtId="0" fontId="12" fillId="0" borderId="10" xfId="0" applyFont="1" applyFill="1" applyBorder="1" applyAlignment="1">
      <alignment vertical="center" wrapText="1"/>
    </xf>
    <xf numFmtId="0" fontId="4" fillId="0" borderId="30" xfId="1" applyFont="1" applyFill="1" applyBorder="1" applyAlignment="1" applyProtection="1">
      <alignment vertical="center" wrapText="1"/>
    </xf>
    <xf numFmtId="0" fontId="4" fillId="0" borderId="33" xfId="1" applyFont="1" applyFill="1" applyBorder="1" applyAlignment="1" applyProtection="1">
      <alignment vertical="center" wrapText="1"/>
    </xf>
    <xf numFmtId="0" fontId="4" fillId="0" borderId="3" xfId="1" applyFont="1" applyFill="1" applyBorder="1" applyAlignment="1" applyProtection="1">
      <alignment vertical="center" wrapText="1"/>
    </xf>
    <xf numFmtId="0" fontId="4" fillId="0" borderId="40" xfId="1" applyFont="1" applyFill="1" applyBorder="1" applyAlignment="1" applyProtection="1">
      <alignment vertical="center" wrapText="1"/>
    </xf>
    <xf numFmtId="0" fontId="4" fillId="0" borderId="5" xfId="1" applyFont="1" applyFill="1" applyBorder="1" applyAlignment="1" applyProtection="1">
      <alignment vertical="center" wrapText="1"/>
    </xf>
    <xf numFmtId="4" fontId="8" fillId="0" borderId="0" xfId="0" applyNumberFormat="1" applyFont="1" applyFill="1" applyAlignment="1">
      <alignment vertical="center" wrapText="1"/>
    </xf>
    <xf numFmtId="0" fontId="8" fillId="0" borderId="0" xfId="0" applyFont="1" applyFill="1" applyAlignment="1">
      <alignment horizontal="left" vertical="center"/>
    </xf>
    <xf numFmtId="0" fontId="8" fillId="0" borderId="0" xfId="0" applyFont="1" applyFill="1" applyAlignment="1">
      <alignment horizontal="center" vertical="center"/>
    </xf>
    <xf numFmtId="4" fontId="8" fillId="0" borderId="0" xfId="0" applyNumberFormat="1" applyFont="1" applyFill="1" applyAlignment="1">
      <alignment vertical="center"/>
    </xf>
    <xf numFmtId="0" fontId="10" fillId="3" borderId="4" xfId="0" applyFont="1" applyFill="1" applyBorder="1" applyAlignment="1">
      <alignment horizontal="center" vertical="center" textRotation="90" wrapText="1"/>
    </xf>
    <xf numFmtId="0" fontId="10" fillId="3" borderId="5" xfId="0" applyFont="1" applyFill="1" applyBorder="1" applyAlignment="1">
      <alignment horizontal="center" vertical="center" textRotation="90" wrapText="1"/>
    </xf>
    <xf numFmtId="4" fontId="10" fillId="3" borderId="5" xfId="0" applyNumberFormat="1" applyFont="1" applyFill="1" applyBorder="1" applyAlignment="1">
      <alignment horizontal="center" vertical="center" wrapText="1"/>
    </xf>
    <xf numFmtId="0" fontId="10" fillId="0" borderId="0" xfId="0" applyFont="1" applyAlignment="1">
      <alignment horizontal="center" vertical="center" wrapText="1"/>
    </xf>
    <xf numFmtId="4" fontId="3" fillId="0" borderId="3" xfId="0" applyNumberFormat="1" applyFont="1" applyFill="1" applyBorder="1" applyAlignment="1">
      <alignment vertical="center" wrapText="1"/>
    </xf>
    <xf numFmtId="4" fontId="3" fillId="0" borderId="19" xfId="0" applyNumberFormat="1" applyFont="1" applyFill="1" applyBorder="1" applyAlignment="1">
      <alignment vertical="center" wrapText="1"/>
    </xf>
    <xf numFmtId="4" fontId="3" fillId="0" borderId="24" xfId="0" applyNumberFormat="1" applyFont="1" applyFill="1" applyBorder="1" applyAlignment="1">
      <alignment vertical="center" wrapText="1"/>
    </xf>
    <xf numFmtId="0" fontId="4" fillId="0" borderId="24" xfId="1" applyFont="1" applyFill="1" applyBorder="1" applyAlignment="1" applyProtection="1">
      <alignment vertical="center" wrapText="1"/>
    </xf>
    <xf numFmtId="0" fontId="12" fillId="0" borderId="22" xfId="0" applyFont="1" applyBorder="1" applyAlignment="1">
      <alignment vertical="center" wrapText="1"/>
    </xf>
    <xf numFmtId="0" fontId="11" fillId="2" borderId="8" xfId="0" applyFont="1" applyFill="1" applyBorder="1" applyAlignment="1">
      <alignment horizontal="center" vertical="center"/>
    </xf>
    <xf numFmtId="0" fontId="12" fillId="0" borderId="0" xfId="0" applyFont="1" applyBorder="1" applyAlignment="1">
      <alignment horizontal="center" vertical="center" wrapText="1"/>
    </xf>
    <xf numFmtId="2" fontId="8" fillId="0" borderId="3" xfId="0" applyNumberFormat="1" applyFont="1" applyBorder="1" applyAlignment="1">
      <alignment horizontal="right" vertical="center"/>
    </xf>
    <xf numFmtId="165" fontId="8" fillId="0" borderId="3" xfId="3" applyNumberFormat="1" applyFont="1" applyBorder="1" applyAlignment="1">
      <alignment horizontal="right" vertical="center"/>
    </xf>
    <xf numFmtId="164" fontId="8" fillId="0" borderId="3" xfId="0" applyNumberFormat="1" applyFont="1" applyFill="1" applyBorder="1" applyAlignment="1">
      <alignment horizontal="right" vertical="center"/>
    </xf>
    <xf numFmtId="0" fontId="8" fillId="0" borderId="3" xfId="0" applyFont="1" applyBorder="1" applyAlignment="1">
      <alignment horizontal="right" vertical="center" wrapText="1"/>
    </xf>
    <xf numFmtId="9" fontId="8" fillId="0" borderId="3" xfId="0" applyNumberFormat="1" applyFont="1" applyBorder="1" applyAlignment="1">
      <alignment horizontal="right" vertical="center" wrapText="1"/>
    </xf>
    <xf numFmtId="0" fontId="20" fillId="0" borderId="3" xfId="0" applyFont="1" applyBorder="1" applyAlignment="1">
      <alignment horizontal="left" vertical="center" wrapText="1"/>
    </xf>
    <xf numFmtId="167" fontId="8" fillId="0" borderId="3" xfId="3" applyNumberFormat="1" applyFont="1" applyBorder="1" applyAlignment="1">
      <alignment horizontal="right" vertical="center" wrapText="1"/>
    </xf>
    <xf numFmtId="166" fontId="8" fillId="0" borderId="3" xfId="0" applyNumberFormat="1" applyFont="1" applyBorder="1" applyAlignment="1">
      <alignment horizontal="right" vertical="center" wrapText="1"/>
    </xf>
    <xf numFmtId="0" fontId="12" fillId="0" borderId="18" xfId="0" applyFont="1" applyBorder="1" applyAlignment="1">
      <alignment horizontal="left" vertical="center" wrapText="1"/>
    </xf>
    <xf numFmtId="2" fontId="8" fillId="0" borderId="19" xfId="0" applyNumberFormat="1" applyFont="1" applyBorder="1" applyAlignment="1">
      <alignment horizontal="right" vertical="center"/>
    </xf>
    <xf numFmtId="0" fontId="12" fillId="0" borderId="23" xfId="0" applyFont="1" applyBorder="1" applyAlignment="1">
      <alignment horizontal="left" vertical="center" wrapText="1"/>
    </xf>
    <xf numFmtId="0" fontId="8" fillId="0" borderId="19" xfId="1" applyFont="1" applyBorder="1" applyAlignment="1" applyProtection="1">
      <alignment vertical="center" wrapText="1"/>
    </xf>
    <xf numFmtId="0" fontId="8" fillId="0" borderId="3" xfId="1" applyFont="1" applyBorder="1" applyAlignment="1" applyProtection="1">
      <alignment vertical="center" wrapText="1"/>
    </xf>
    <xf numFmtId="0" fontId="8" fillId="0" borderId="24" xfId="1" applyFont="1" applyBorder="1" applyAlignment="1" applyProtection="1">
      <alignment vertical="center" wrapText="1"/>
    </xf>
    <xf numFmtId="4" fontId="8" fillId="0" borderId="3" xfId="0" applyNumberFormat="1" applyFont="1" applyFill="1" applyBorder="1" applyAlignment="1">
      <alignment horizontal="right" vertical="center" wrapText="1"/>
    </xf>
    <xf numFmtId="0" fontId="8" fillId="0" borderId="3" xfId="0" applyFont="1" applyFill="1" applyBorder="1" applyAlignment="1">
      <alignment horizontal="right" vertical="center" wrapText="1"/>
    </xf>
    <xf numFmtId="0" fontId="8" fillId="0" borderId="53" xfId="0" applyFont="1" applyBorder="1" applyAlignment="1">
      <alignment vertical="center"/>
    </xf>
    <xf numFmtId="4" fontId="8" fillId="0" borderId="24" xfId="0" applyNumberFormat="1" applyFont="1" applyFill="1" applyBorder="1" applyAlignment="1">
      <alignment horizontal="right" vertical="center" wrapText="1"/>
    </xf>
    <xf numFmtId="0" fontId="4" fillId="0" borderId="45" xfId="1" applyFont="1" applyFill="1" applyBorder="1" applyAlignment="1" applyProtection="1">
      <alignment vertical="center" wrapText="1"/>
    </xf>
    <xf numFmtId="0" fontId="8" fillId="0" borderId="0" xfId="0" applyFont="1" applyFill="1" applyBorder="1"/>
    <xf numFmtId="0" fontId="8" fillId="0" borderId="37" xfId="0" applyFont="1" applyFill="1" applyBorder="1" applyAlignment="1">
      <alignment horizontal="center" vertical="center" wrapText="1"/>
    </xf>
    <xf numFmtId="0" fontId="8" fillId="0" borderId="36" xfId="0" applyFont="1" applyFill="1" applyBorder="1" applyAlignment="1">
      <alignment vertical="center"/>
    </xf>
    <xf numFmtId="0" fontId="8" fillId="0" borderId="0" xfId="0" applyFont="1" applyFill="1" applyBorder="1" applyAlignment="1">
      <alignment horizontal="center" vertical="center"/>
    </xf>
    <xf numFmtId="166" fontId="8" fillId="0" borderId="3" xfId="5" applyNumberFormat="1" applyFont="1" applyFill="1" applyBorder="1" applyAlignment="1">
      <alignment horizontal="right" vertical="center"/>
    </xf>
    <xf numFmtId="0" fontId="8" fillId="0" borderId="3" xfId="0" applyFont="1" applyFill="1" applyBorder="1"/>
    <xf numFmtId="9" fontId="8" fillId="0" borderId="3" xfId="0" applyNumberFormat="1" applyFont="1" applyFill="1" applyBorder="1" applyAlignment="1">
      <alignment horizontal="right" vertical="center"/>
    </xf>
    <xf numFmtId="10" fontId="8" fillId="0" borderId="3" xfId="0" applyNumberFormat="1" applyFont="1" applyFill="1" applyBorder="1" applyAlignment="1">
      <alignment horizontal="right" vertical="center"/>
    </xf>
    <xf numFmtId="165" fontId="8" fillId="0" borderId="3" xfId="3" applyNumberFormat="1" applyFont="1" applyFill="1" applyBorder="1" applyAlignment="1">
      <alignment horizontal="right" vertical="center"/>
    </xf>
    <xf numFmtId="9" fontId="8" fillId="0" borderId="3" xfId="0" applyNumberFormat="1" applyFont="1" applyFill="1" applyBorder="1" applyAlignment="1">
      <alignment horizontal="right" vertical="center" wrapText="1"/>
    </xf>
    <xf numFmtId="166" fontId="8" fillId="0" borderId="19" xfId="5" applyNumberFormat="1" applyFont="1" applyFill="1" applyBorder="1" applyAlignment="1">
      <alignment horizontal="right" vertical="center"/>
    </xf>
    <xf numFmtId="0" fontId="8" fillId="0" borderId="19" xfId="0" applyFont="1" applyFill="1" applyBorder="1" applyAlignment="1">
      <alignment horizontal="right" vertical="center"/>
    </xf>
    <xf numFmtId="0" fontId="8" fillId="0" borderId="19" xfId="0" applyFont="1" applyFill="1" applyBorder="1"/>
    <xf numFmtId="0" fontId="8" fillId="0" borderId="20" xfId="0" applyFont="1" applyFill="1" applyBorder="1"/>
    <xf numFmtId="0" fontId="8" fillId="0" borderId="22" xfId="0" applyFont="1" applyFill="1" applyBorder="1"/>
    <xf numFmtId="0" fontId="8" fillId="0" borderId="24" xfId="0" applyFont="1" applyFill="1" applyBorder="1" applyAlignment="1">
      <alignment horizontal="right" vertical="center"/>
    </xf>
    <xf numFmtId="0" fontId="8" fillId="0" borderId="24" xfId="0" applyFont="1" applyFill="1" applyBorder="1"/>
    <xf numFmtId="0" fontId="8" fillId="0" borderId="25" xfId="0" applyFont="1" applyFill="1" applyBorder="1"/>
    <xf numFmtId="0" fontId="8" fillId="0" borderId="53" xfId="0" applyFont="1" applyFill="1" applyBorder="1" applyAlignment="1">
      <alignment horizontal="left" vertical="center"/>
    </xf>
    <xf numFmtId="0" fontId="8" fillId="0" borderId="25" xfId="0" applyFont="1" applyFill="1" applyBorder="1" applyAlignment="1">
      <alignment horizontal="left" vertical="center" wrapText="1"/>
    </xf>
    <xf numFmtId="0" fontId="12" fillId="0" borderId="24" xfId="0" applyFont="1" applyFill="1" applyBorder="1" applyAlignment="1">
      <alignment vertical="center" wrapText="1"/>
    </xf>
    <xf numFmtId="0" fontId="12" fillId="0" borderId="58" xfId="0" applyFont="1" applyFill="1" applyBorder="1" applyAlignment="1">
      <alignment vertical="center" wrapText="1"/>
    </xf>
    <xf numFmtId="0" fontId="8" fillId="0" borderId="47" xfId="0" applyFont="1" applyBorder="1" applyAlignment="1">
      <alignment vertical="center" wrapText="1"/>
    </xf>
    <xf numFmtId="4" fontId="8" fillId="0" borderId="45" xfId="0" applyNumberFormat="1" applyFont="1" applyBorder="1" applyAlignment="1">
      <alignment vertical="center" wrapText="1"/>
    </xf>
    <xf numFmtId="0" fontId="4" fillId="0" borderId="45" xfId="1" applyFont="1" applyBorder="1" applyAlignment="1" applyProtection="1">
      <alignment vertical="center" wrapText="1"/>
    </xf>
    <xf numFmtId="0" fontId="8" fillId="0" borderId="48" xfId="0" applyFont="1" applyBorder="1" applyAlignment="1">
      <alignment vertical="center" wrapText="1"/>
    </xf>
    <xf numFmtId="0" fontId="12" fillId="0" borderId="33" xfId="0" applyFont="1" applyFill="1" applyBorder="1" applyAlignment="1">
      <alignment vertical="center" wrapText="1"/>
    </xf>
    <xf numFmtId="0" fontId="12" fillId="0" borderId="30" xfId="0" applyFont="1" applyFill="1" applyBorder="1" applyAlignment="1">
      <alignment vertical="center" wrapText="1"/>
    </xf>
    <xf numFmtId="0" fontId="8" fillId="0" borderId="44" xfId="0" applyFont="1" applyFill="1" applyBorder="1" applyAlignment="1">
      <alignment vertical="center" wrapText="1"/>
    </xf>
    <xf numFmtId="0" fontId="12" fillId="0" borderId="9" xfId="0" applyFont="1" applyFill="1" applyBorder="1" applyAlignment="1">
      <alignment vertical="center" wrapText="1"/>
    </xf>
    <xf numFmtId="0" fontId="8" fillId="0" borderId="4" xfId="0" applyFont="1" applyFill="1" applyBorder="1" applyAlignment="1">
      <alignment vertical="center" wrapText="1"/>
    </xf>
    <xf numFmtId="0" fontId="8" fillId="0" borderId="24" xfId="0" applyFont="1" applyFill="1" applyBorder="1" applyAlignment="1">
      <alignment horizontal="left" vertical="center" wrapText="1"/>
    </xf>
    <xf numFmtId="0" fontId="8" fillId="0" borderId="24" xfId="0" applyFont="1" applyFill="1" applyBorder="1" applyAlignment="1">
      <alignment horizontal="right" vertical="center" wrapText="1"/>
    </xf>
    <xf numFmtId="0" fontId="12" fillId="0" borderId="19" xfId="0" applyFont="1" applyFill="1" applyBorder="1" applyAlignment="1">
      <alignment vertical="center" wrapText="1"/>
    </xf>
    <xf numFmtId="0" fontId="12" fillId="0" borderId="64" xfId="0" applyFont="1" applyFill="1" applyBorder="1" applyAlignment="1">
      <alignment vertical="center" wrapText="1"/>
    </xf>
    <xf numFmtId="0" fontId="12" fillId="0" borderId="65" xfId="0" applyFont="1" applyFill="1" applyBorder="1" applyAlignment="1">
      <alignment vertical="center" wrapText="1"/>
    </xf>
    <xf numFmtId="0" fontId="8" fillId="0" borderId="56" xfId="0" applyFont="1" applyFill="1" applyBorder="1" applyAlignment="1">
      <alignment vertical="center" wrapText="1"/>
    </xf>
    <xf numFmtId="4" fontId="8" fillId="0" borderId="44" xfId="0" applyNumberFormat="1" applyFont="1" applyFill="1" applyBorder="1" applyAlignment="1">
      <alignment vertical="center" wrapText="1"/>
    </xf>
    <xf numFmtId="0" fontId="8" fillId="0" borderId="59" xfId="0" applyFont="1" applyFill="1" applyBorder="1" applyAlignment="1">
      <alignment vertical="center" wrapText="1"/>
    </xf>
    <xf numFmtId="0" fontId="12" fillId="0" borderId="36" xfId="0" applyFont="1" applyFill="1" applyBorder="1" applyAlignment="1">
      <alignment vertical="center" wrapText="1"/>
    </xf>
    <xf numFmtId="0" fontId="8" fillId="0" borderId="57" xfId="0" applyFont="1" applyFill="1" applyBorder="1" applyAlignment="1">
      <alignment vertical="center" wrapText="1"/>
    </xf>
    <xf numFmtId="0" fontId="12" fillId="0" borderId="66" xfId="0" applyFont="1" applyFill="1" applyBorder="1" applyAlignment="1">
      <alignment vertical="center" wrapText="1"/>
    </xf>
    <xf numFmtId="0" fontId="8" fillId="0" borderId="58" xfId="0" applyFont="1" applyFill="1" applyBorder="1" applyAlignment="1">
      <alignment vertical="center" wrapText="1"/>
    </xf>
    <xf numFmtId="0" fontId="2" fillId="0" borderId="19" xfId="1" applyFill="1" applyBorder="1" applyAlignment="1" applyProtection="1">
      <alignment vertical="center" wrapText="1"/>
    </xf>
    <xf numFmtId="0" fontId="8" fillId="0" borderId="19" xfId="0" applyFont="1" applyFill="1" applyBorder="1" applyAlignment="1">
      <alignment horizontal="left" vertical="center" wrapText="1"/>
    </xf>
    <xf numFmtId="9" fontId="8" fillId="0" borderId="3" xfId="5" applyFont="1" applyFill="1" applyBorder="1" applyAlignment="1">
      <alignment vertical="center" wrapText="1"/>
    </xf>
    <xf numFmtId="0" fontId="8" fillId="0" borderId="0" xfId="0" applyFont="1" applyFill="1" applyAlignment="1">
      <alignment horizontal="left" vertical="center" wrapText="1"/>
    </xf>
    <xf numFmtId="0" fontId="12" fillId="0" borderId="47" xfId="0" applyFont="1" applyFill="1" applyBorder="1" applyAlignment="1">
      <alignment vertical="center"/>
    </xf>
    <xf numFmtId="0" fontId="8" fillId="0" borderId="47" xfId="0" applyFont="1" applyFill="1" applyBorder="1" applyAlignment="1">
      <alignment vertical="center"/>
    </xf>
    <xf numFmtId="0" fontId="8" fillId="0" borderId="45" xfId="0" applyFont="1" applyFill="1" applyBorder="1" applyAlignment="1">
      <alignment horizontal="center" vertical="center"/>
    </xf>
    <xf numFmtId="9" fontId="8" fillId="0" borderId="45" xfId="5" applyFont="1" applyFill="1" applyBorder="1" applyAlignment="1">
      <alignment vertical="center"/>
    </xf>
    <xf numFmtId="0" fontId="8" fillId="0" borderId="45" xfId="0" applyFont="1" applyFill="1" applyBorder="1" applyAlignment="1">
      <alignment vertical="center"/>
    </xf>
    <xf numFmtId="0" fontId="8" fillId="0" borderId="45" xfId="0" applyFont="1" applyFill="1" applyBorder="1" applyAlignment="1">
      <alignment horizontal="left" vertical="center" wrapText="1"/>
    </xf>
    <xf numFmtId="17" fontId="8" fillId="0" borderId="19" xfId="0" quotePrefix="1" applyNumberFormat="1" applyFont="1" applyFill="1" applyBorder="1" applyAlignment="1">
      <alignment vertical="center" wrapText="1"/>
    </xf>
    <xf numFmtId="0" fontId="8" fillId="0" borderId="33"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 xfId="0" applyFont="1" applyBorder="1" applyAlignment="1">
      <alignment horizontal="left" vertical="center" wrapText="1"/>
    </xf>
    <xf numFmtId="0" fontId="8" fillId="0" borderId="33" xfId="0" applyFont="1" applyBorder="1" applyAlignment="1">
      <alignment horizontal="left" vertical="center" wrapText="1"/>
    </xf>
    <xf numFmtId="0" fontId="8" fillId="0" borderId="19" xfId="0" applyFont="1" applyBorder="1" applyAlignment="1">
      <alignment horizontal="left" vertical="center" wrapText="1"/>
    </xf>
    <xf numFmtId="0" fontId="12" fillId="0" borderId="20" xfId="0" applyFont="1" applyBorder="1" applyAlignment="1">
      <alignment horizontal="left" vertical="center" wrapText="1"/>
    </xf>
    <xf numFmtId="0" fontId="12" fillId="0" borderId="22" xfId="0" applyFont="1" applyBorder="1" applyAlignment="1">
      <alignment horizontal="left" vertical="center" wrapText="1"/>
    </xf>
    <xf numFmtId="0" fontId="8" fillId="0" borderId="26" xfId="0" applyFont="1" applyBorder="1" applyAlignment="1">
      <alignment horizontal="left" vertical="center"/>
    </xf>
    <xf numFmtId="0" fontId="8" fillId="0" borderId="32" xfId="0" applyFont="1" applyBorder="1" applyAlignment="1">
      <alignment horizontal="left" vertical="center"/>
    </xf>
    <xf numFmtId="0" fontId="8" fillId="0" borderId="30" xfId="0" applyFont="1" applyBorder="1" applyAlignment="1">
      <alignment horizontal="left" vertical="center" wrapText="1"/>
    </xf>
    <xf numFmtId="0" fontId="8" fillId="0" borderId="52" xfId="0" applyFont="1" applyBorder="1" applyAlignment="1">
      <alignment horizontal="left" vertical="center"/>
    </xf>
    <xf numFmtId="0" fontId="10" fillId="3" borderId="5" xfId="0" applyFont="1" applyFill="1" applyBorder="1" applyAlignment="1">
      <alignment horizontal="center" vertical="center" wrapText="1"/>
    </xf>
    <xf numFmtId="0" fontId="8" fillId="0" borderId="26" xfId="0" applyFont="1" applyBorder="1" applyAlignment="1">
      <alignment horizontal="left" vertical="center" wrapText="1"/>
    </xf>
    <xf numFmtId="0" fontId="8" fillId="0" borderId="32" xfId="0" applyFont="1" applyBorder="1" applyAlignment="1">
      <alignment horizontal="left" vertical="center" wrapText="1"/>
    </xf>
    <xf numFmtId="0" fontId="12" fillId="0" borderId="25" xfId="0" applyFont="1" applyBorder="1" applyAlignment="1">
      <alignment horizontal="left" vertical="center" wrapText="1"/>
    </xf>
    <xf numFmtId="0" fontId="8" fillId="0" borderId="24" xfId="0" applyFont="1" applyBorder="1" applyAlignment="1">
      <alignment horizontal="center" vertical="center" wrapText="1"/>
    </xf>
    <xf numFmtId="0" fontId="12" fillId="0" borderId="25" xfId="0" applyFont="1" applyFill="1" applyBorder="1" applyAlignment="1">
      <alignment horizontal="left" vertical="center" wrapText="1"/>
    </xf>
    <xf numFmtId="0" fontId="12" fillId="0" borderId="22" xfId="0" applyFont="1" applyFill="1" applyBorder="1" applyAlignment="1">
      <alignment horizontal="left" vertical="center" wrapText="1"/>
    </xf>
    <xf numFmtId="0" fontId="8" fillId="0" borderId="24" xfId="0" applyFont="1" applyBorder="1" applyAlignment="1">
      <alignment horizontal="left" vertical="center" wrapText="1"/>
    </xf>
    <xf numFmtId="0" fontId="8" fillId="0" borderId="30"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30" xfId="0" applyFont="1" applyFill="1" applyBorder="1" applyAlignment="1">
      <alignment horizontal="center" vertical="center"/>
    </xf>
    <xf numFmtId="0" fontId="8" fillId="0" borderId="3" xfId="0" applyFont="1" applyFill="1" applyBorder="1" applyAlignment="1">
      <alignment horizontal="center" vertical="center"/>
    </xf>
    <xf numFmtId="0" fontId="12" fillId="0" borderId="26" xfId="0" applyFont="1" applyFill="1" applyBorder="1" applyAlignment="1">
      <alignment horizontal="center" vertical="center" wrapText="1"/>
    </xf>
    <xf numFmtId="0" fontId="12" fillId="0" borderId="53" xfId="0" applyFont="1" applyFill="1" applyBorder="1" applyAlignment="1">
      <alignment horizontal="center" vertical="center" wrapText="1"/>
    </xf>
    <xf numFmtId="0" fontId="8" fillId="0" borderId="26" xfId="0" applyFont="1" applyFill="1" applyBorder="1" applyAlignment="1">
      <alignment horizontal="left" vertical="center" wrapText="1"/>
    </xf>
    <xf numFmtId="0" fontId="12" fillId="0" borderId="21" xfId="0" applyFont="1" applyBorder="1" applyAlignment="1">
      <alignment horizontal="left" vertical="center" wrapText="1"/>
    </xf>
    <xf numFmtId="0" fontId="8" fillId="0" borderId="30" xfId="0" applyFont="1" applyFill="1" applyBorder="1" applyAlignment="1">
      <alignment horizontal="left" vertical="center" wrapText="1"/>
    </xf>
    <xf numFmtId="0" fontId="8" fillId="0" borderId="26" xfId="0" applyFont="1" applyFill="1" applyBorder="1" applyAlignment="1">
      <alignment horizontal="left" vertical="center"/>
    </xf>
    <xf numFmtId="0" fontId="8" fillId="0" borderId="19" xfId="0" applyFont="1" applyFill="1" applyBorder="1" applyAlignment="1">
      <alignment horizontal="center" vertical="center"/>
    </xf>
    <xf numFmtId="0" fontId="8" fillId="0" borderId="22" xfId="0" applyFont="1" applyFill="1" applyBorder="1" applyAlignment="1">
      <alignment horizontal="left" vertical="center" wrapText="1"/>
    </xf>
    <xf numFmtId="0" fontId="8" fillId="0" borderId="44"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12" fillId="0" borderId="48" xfId="0" applyFont="1" applyFill="1" applyBorder="1" applyAlignment="1">
      <alignment horizontal="left" vertical="center" wrapText="1"/>
    </xf>
    <xf numFmtId="0" fontId="2" fillId="0" borderId="33" xfId="1" applyBorder="1" applyAlignment="1" applyProtection="1">
      <alignment vertical="center" wrapText="1"/>
    </xf>
    <xf numFmtId="0" fontId="8" fillId="0" borderId="33" xfId="0" applyFont="1" applyBorder="1" applyAlignment="1">
      <alignment horizontal="right" vertical="center" wrapText="1"/>
    </xf>
    <xf numFmtId="0" fontId="2" fillId="0" borderId="3" xfId="1" applyFill="1" applyBorder="1" applyAlignment="1" applyProtection="1">
      <alignment vertical="center" wrapText="1"/>
    </xf>
    <xf numFmtId="0" fontId="1" fillId="0" borderId="21" xfId="0" applyFont="1" applyFill="1" applyBorder="1" applyAlignment="1">
      <alignment horizontal="center" vertical="center" wrapText="1"/>
    </xf>
    <xf numFmtId="0" fontId="0" fillId="0" borderId="52" xfId="0" applyBorder="1" applyAlignment="1">
      <alignment vertical="center" wrapText="1"/>
    </xf>
    <xf numFmtId="0" fontId="0" fillId="0" borderId="26" xfId="0" applyFill="1" applyBorder="1" applyAlignment="1">
      <alignment vertical="center" wrapText="1"/>
    </xf>
    <xf numFmtId="0" fontId="0" fillId="0" borderId="53" xfId="0" applyFill="1" applyBorder="1" applyAlignment="1">
      <alignment vertical="center" wrapText="1"/>
    </xf>
    <xf numFmtId="0" fontId="0" fillId="0" borderId="22" xfId="0" applyFill="1" applyBorder="1" applyAlignment="1">
      <alignment horizontal="left" vertical="center" wrapText="1"/>
    </xf>
    <xf numFmtId="0" fontId="0" fillId="0" borderId="25" xfId="0" applyFill="1" applyBorder="1" applyAlignment="1">
      <alignment horizontal="left" vertical="center" wrapText="1"/>
    </xf>
    <xf numFmtId="0" fontId="10" fillId="2" borderId="8" xfId="0" applyFont="1" applyFill="1" applyBorder="1" applyAlignment="1">
      <alignment horizontal="left" vertical="center"/>
    </xf>
    <xf numFmtId="0" fontId="11" fillId="2" borderId="2" xfId="0" applyFont="1" applyFill="1" applyBorder="1" applyAlignment="1">
      <alignment vertical="center"/>
    </xf>
    <xf numFmtId="0" fontId="11" fillId="2" borderId="17" xfId="0" applyFont="1" applyFill="1" applyBorder="1" applyAlignment="1">
      <alignment vertical="center"/>
    </xf>
    <xf numFmtId="0" fontId="4" fillId="0" borderId="34" xfId="1" applyFont="1" applyBorder="1" applyAlignment="1" applyProtection="1">
      <alignment vertical="center" wrapText="1"/>
    </xf>
    <xf numFmtId="0" fontId="8" fillId="0" borderId="20" xfId="0" applyFont="1" applyFill="1" applyBorder="1" applyAlignment="1">
      <alignment vertical="center"/>
    </xf>
    <xf numFmtId="0" fontId="8" fillId="0" borderId="25" xfId="0" applyFont="1" applyFill="1" applyBorder="1" applyAlignment="1">
      <alignment vertical="center"/>
    </xf>
    <xf numFmtId="0" fontId="8" fillId="0" borderId="31" xfId="0" applyFont="1" applyFill="1" applyBorder="1" applyAlignment="1">
      <alignment vertical="center"/>
    </xf>
    <xf numFmtId="0" fontId="8" fillId="0" borderId="34" xfId="0" applyFont="1" applyFill="1" applyBorder="1" applyAlignment="1">
      <alignment vertical="center"/>
    </xf>
    <xf numFmtId="0" fontId="11" fillId="2" borderId="14" xfId="0" applyFont="1" applyFill="1" applyBorder="1" applyAlignment="1">
      <alignment vertical="center"/>
    </xf>
    <xf numFmtId="0" fontId="8" fillId="0" borderId="15" xfId="0" applyFont="1" applyFill="1" applyBorder="1" applyAlignment="1">
      <alignment horizontal="center" vertical="center" wrapText="1"/>
    </xf>
    <xf numFmtId="0" fontId="8" fillId="0" borderId="5" xfId="0" applyFont="1" applyFill="1" applyBorder="1" applyAlignment="1">
      <alignment horizontal="left" vertical="center" wrapText="1"/>
    </xf>
    <xf numFmtId="165" fontId="8" fillId="0" borderId="30" xfId="3" applyNumberFormat="1" applyFont="1" applyFill="1" applyBorder="1" applyAlignment="1">
      <alignment horizontal="right" vertical="center"/>
    </xf>
    <xf numFmtId="0" fontId="8" fillId="0" borderId="30" xfId="0" applyFont="1" applyFill="1" applyBorder="1" applyAlignment="1">
      <alignment horizontal="right" vertical="center"/>
    </xf>
    <xf numFmtId="0" fontId="8" fillId="0" borderId="30" xfId="0" applyFont="1" applyFill="1" applyBorder="1"/>
    <xf numFmtId="0" fontId="8" fillId="0" borderId="3" xfId="0" applyFont="1" applyFill="1" applyBorder="1" applyAlignment="1">
      <alignment horizontal="left" vertical="top" wrapText="1"/>
    </xf>
    <xf numFmtId="0" fontId="8" fillId="0" borderId="3" xfId="0" applyFont="1" applyFill="1" applyBorder="1" applyAlignment="1">
      <alignment vertical="top"/>
    </xf>
    <xf numFmtId="0" fontId="8" fillId="0" borderId="3" xfId="0" applyFont="1" applyFill="1" applyBorder="1" applyAlignment="1">
      <alignment vertical="top" wrapText="1"/>
    </xf>
    <xf numFmtId="167" fontId="8" fillId="0" borderId="3" xfId="3" applyNumberFormat="1" applyFont="1" applyFill="1" applyBorder="1" applyAlignment="1">
      <alignment horizontal="right" vertical="center"/>
    </xf>
    <xf numFmtId="0" fontId="8" fillId="0" borderId="43" xfId="0" applyFont="1" applyFill="1" applyBorder="1" applyAlignment="1">
      <alignment horizontal="left" vertical="center"/>
    </xf>
    <xf numFmtId="0" fontId="8" fillId="0" borderId="33" xfId="0" applyFont="1" applyFill="1" applyBorder="1" applyAlignment="1">
      <alignment horizontal="left" vertical="center" wrapText="1"/>
    </xf>
    <xf numFmtId="167" fontId="8" fillId="0" borderId="33" xfId="3" applyNumberFormat="1" applyFont="1" applyFill="1" applyBorder="1" applyAlignment="1">
      <alignment horizontal="right" vertical="center"/>
    </xf>
    <xf numFmtId="0" fontId="8" fillId="0" borderId="33" xfId="0" applyFont="1" applyFill="1" applyBorder="1" applyAlignment="1">
      <alignment horizontal="right" vertical="center"/>
    </xf>
    <xf numFmtId="0" fontId="8" fillId="0" borderId="33" xfId="0" applyFont="1" applyFill="1" applyBorder="1"/>
    <xf numFmtId="0" fontId="12" fillId="0" borderId="4"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8" fillId="0" borderId="4" xfId="0" applyFont="1" applyFill="1" applyBorder="1" applyAlignment="1">
      <alignment horizontal="left" vertical="center"/>
    </xf>
    <xf numFmtId="0" fontId="8" fillId="0" borderId="5" xfId="0" applyFont="1" applyFill="1" applyBorder="1" applyAlignment="1">
      <alignment horizontal="center" vertical="center"/>
    </xf>
    <xf numFmtId="167" fontId="8" fillId="0" borderId="5" xfId="3" applyNumberFormat="1" applyFont="1" applyFill="1" applyBorder="1" applyAlignment="1">
      <alignment horizontal="right" vertical="center"/>
    </xf>
    <xf numFmtId="0" fontId="8" fillId="0" borderId="5" xfId="0" applyFont="1" applyFill="1" applyBorder="1" applyAlignment="1">
      <alignment horizontal="right" vertical="center"/>
    </xf>
    <xf numFmtId="0" fontId="8" fillId="0" borderId="5" xfId="0" applyFont="1" applyFill="1" applyBorder="1"/>
    <xf numFmtId="0" fontId="8" fillId="0" borderId="18" xfId="0" applyFont="1" applyFill="1" applyBorder="1" applyAlignment="1">
      <alignment horizontal="left" vertical="center"/>
    </xf>
    <xf numFmtId="167" fontId="8" fillId="0" borderId="19" xfId="3" applyNumberFormat="1" applyFont="1" applyFill="1" applyBorder="1" applyAlignment="1">
      <alignment horizontal="right" vertical="center"/>
    </xf>
    <xf numFmtId="0" fontId="8" fillId="0" borderId="23" xfId="0" applyFont="1" applyFill="1" applyBorder="1" applyAlignment="1">
      <alignment horizontal="left" vertical="center"/>
    </xf>
    <xf numFmtId="167" fontId="8" fillId="0" borderId="24" xfId="3" applyNumberFormat="1" applyFont="1" applyFill="1" applyBorder="1" applyAlignment="1">
      <alignment horizontal="right" vertical="center"/>
    </xf>
    <xf numFmtId="0" fontId="12" fillId="0" borderId="37" xfId="0" applyFont="1" applyFill="1" applyBorder="1" applyAlignment="1">
      <alignment horizontal="left" vertical="center" wrapText="1"/>
    </xf>
    <xf numFmtId="0" fontId="12" fillId="0" borderId="36" xfId="0" applyFont="1" applyFill="1" applyBorder="1" applyAlignment="1">
      <alignment horizontal="left" vertical="center" wrapText="1"/>
    </xf>
    <xf numFmtId="0" fontId="8" fillId="0" borderId="57" xfId="0" applyFont="1" applyFill="1" applyBorder="1" applyAlignment="1">
      <alignment horizontal="left" vertical="center"/>
    </xf>
    <xf numFmtId="0" fontId="8" fillId="0" borderId="40" xfId="0" applyFont="1" applyFill="1" applyBorder="1" applyAlignment="1">
      <alignment horizontal="center" vertical="center"/>
    </xf>
    <xf numFmtId="0" fontId="8" fillId="0" borderId="40" xfId="0" applyFont="1" applyFill="1" applyBorder="1" applyAlignment="1">
      <alignment horizontal="left" vertical="center" wrapText="1"/>
    </xf>
    <xf numFmtId="167" fontId="8" fillId="0" borderId="40" xfId="3" applyNumberFormat="1" applyFont="1" applyFill="1" applyBorder="1" applyAlignment="1">
      <alignment horizontal="right" vertical="center"/>
    </xf>
    <xf numFmtId="0" fontId="8" fillId="0" borderId="40" xfId="0" applyNumberFormat="1" applyFont="1" applyFill="1" applyBorder="1" applyAlignment="1">
      <alignment vertical="center" wrapText="1"/>
    </xf>
    <xf numFmtId="0" fontId="12" fillId="0" borderId="40" xfId="0" applyFont="1" applyFill="1" applyBorder="1" applyAlignment="1">
      <alignment vertical="center" wrapText="1"/>
    </xf>
    <xf numFmtId="0" fontId="8" fillId="0" borderId="40" xfId="0" applyFont="1" applyFill="1" applyBorder="1"/>
    <xf numFmtId="0" fontId="12" fillId="0" borderId="4" xfId="0" applyFont="1" applyFill="1" applyBorder="1" applyAlignment="1">
      <alignment horizontal="center" vertical="center" wrapText="1"/>
    </xf>
    <xf numFmtId="0" fontId="8" fillId="0" borderId="4" xfId="0" applyFont="1" applyFill="1" applyBorder="1" applyAlignment="1">
      <alignment vertical="center"/>
    </xf>
    <xf numFmtId="3" fontId="8" fillId="0" borderId="5" xfId="0" applyNumberFormat="1" applyFont="1" applyFill="1" applyBorder="1" applyAlignment="1">
      <alignment vertical="center"/>
    </xf>
    <xf numFmtId="0" fontId="8" fillId="0" borderId="5" xfId="0" applyFont="1" applyFill="1" applyBorder="1" applyAlignment="1">
      <alignment vertical="center"/>
    </xf>
    <xf numFmtId="0" fontId="12" fillId="0" borderId="5" xfId="0" applyFont="1" applyFill="1" applyBorder="1" applyAlignment="1">
      <alignment vertical="center" wrapText="1"/>
    </xf>
    <xf numFmtId="0" fontId="8" fillId="0" borderId="40" xfId="0" applyFont="1" applyFill="1" applyBorder="1" applyAlignment="1">
      <alignment horizontal="right" vertical="center"/>
    </xf>
    <xf numFmtId="0" fontId="12" fillId="0" borderId="1" xfId="0" applyFont="1" applyFill="1" applyBorder="1" applyAlignment="1">
      <alignment horizontal="left" vertical="center" wrapText="1"/>
    </xf>
    <xf numFmtId="0" fontId="12" fillId="0" borderId="39" xfId="0" applyFont="1" applyFill="1" applyBorder="1" applyAlignment="1">
      <alignment horizontal="left" vertical="center" wrapText="1"/>
    </xf>
    <xf numFmtId="0" fontId="8" fillId="0" borderId="62" xfId="0" applyFont="1" applyFill="1" applyBorder="1" applyAlignment="1">
      <alignment horizontal="left" vertical="center"/>
    </xf>
    <xf numFmtId="167" fontId="8" fillId="0" borderId="30" xfId="3" applyNumberFormat="1" applyFont="1" applyFill="1" applyBorder="1" applyAlignment="1">
      <alignment horizontal="right" vertical="center"/>
    </xf>
    <xf numFmtId="0" fontId="12" fillId="0" borderId="32" xfId="0" applyFont="1" applyFill="1" applyBorder="1" applyAlignment="1">
      <alignment horizontal="left" vertical="center" wrapText="1"/>
    </xf>
    <xf numFmtId="0" fontId="12" fillId="0" borderId="63" xfId="0" applyFont="1" applyFill="1" applyBorder="1" applyAlignment="1">
      <alignment horizontal="left" vertical="center" wrapText="1"/>
    </xf>
    <xf numFmtId="0" fontId="12" fillId="0" borderId="0" xfId="0" applyFont="1" applyAlignment="1">
      <alignment vertical="center"/>
    </xf>
    <xf numFmtId="0" fontId="8" fillId="0" borderId="0" xfId="0" applyFont="1" applyAlignment="1">
      <alignment horizontal="left" vertical="center" wrapText="1"/>
    </xf>
    <xf numFmtId="0" fontId="8" fillId="0" borderId="3" xfId="1" applyFont="1" applyFill="1" applyBorder="1" applyAlignment="1" applyProtection="1">
      <alignment vertical="top" wrapText="1"/>
    </xf>
    <xf numFmtId="0" fontId="8" fillId="0" borderId="31" xfId="0" applyFont="1" applyFill="1" applyBorder="1"/>
    <xf numFmtId="0" fontId="8" fillId="0" borderId="34" xfId="0" applyFont="1" applyFill="1" applyBorder="1"/>
    <xf numFmtId="0" fontId="8" fillId="0" borderId="6" xfId="0" applyFont="1" applyFill="1" applyBorder="1"/>
    <xf numFmtId="0" fontId="8" fillId="0" borderId="46" xfId="0" applyFont="1" applyFill="1" applyBorder="1"/>
    <xf numFmtId="0" fontId="8" fillId="0" borderId="6" xfId="0" applyFont="1" applyFill="1" applyBorder="1" applyAlignment="1">
      <alignment vertical="center"/>
    </xf>
    <xf numFmtId="0" fontId="8" fillId="0" borderId="48" xfId="0" applyFont="1" applyFill="1" applyBorder="1" applyAlignment="1">
      <alignment vertical="center"/>
    </xf>
    <xf numFmtId="0" fontId="8" fillId="0" borderId="3" xfId="0" applyFont="1" applyFill="1" applyBorder="1" applyAlignment="1">
      <alignment wrapText="1"/>
    </xf>
    <xf numFmtId="0" fontId="8" fillId="0" borderId="22" xfId="0" applyFont="1" applyFill="1" applyBorder="1" applyAlignment="1">
      <alignment vertical="center"/>
    </xf>
    <xf numFmtId="0" fontId="8" fillId="0" borderId="70" xfId="0" applyFont="1" applyFill="1" applyBorder="1" applyAlignment="1">
      <alignment vertical="center"/>
    </xf>
    <xf numFmtId="0" fontId="4" fillId="0" borderId="3" xfId="1" applyFont="1" applyFill="1" applyBorder="1" applyAlignment="1" applyProtection="1">
      <alignment horizontal="left" vertical="center" wrapText="1"/>
    </xf>
    <xf numFmtId="0" fontId="8" fillId="0" borderId="3" xfId="0" applyFont="1" applyBorder="1" applyAlignment="1">
      <alignment horizontal="left" vertical="center" wrapText="1"/>
    </xf>
    <xf numFmtId="0" fontId="8" fillId="0" borderId="19" xfId="0" applyFont="1" applyBorder="1" applyAlignment="1">
      <alignment horizontal="left" vertical="center" wrapText="1"/>
    </xf>
    <xf numFmtId="0" fontId="8" fillId="0" borderId="5" xfId="0" applyFont="1" applyBorder="1" applyAlignment="1">
      <alignment horizontal="left" vertical="center" wrapText="1"/>
    </xf>
    <xf numFmtId="0" fontId="8" fillId="0" borderId="40" xfId="0" applyFont="1" applyBorder="1" applyAlignment="1">
      <alignment horizontal="left" vertical="center" wrapText="1"/>
    </xf>
    <xf numFmtId="0" fontId="8" fillId="0" borderId="24" xfId="0" applyFont="1" applyBorder="1" applyAlignment="1">
      <alignment horizontal="left" vertical="center" wrapText="1"/>
    </xf>
    <xf numFmtId="0" fontId="2" fillId="0" borderId="40" xfId="1" applyFill="1" applyBorder="1" applyAlignment="1" applyProtection="1">
      <alignment vertical="center" wrapText="1"/>
    </xf>
    <xf numFmtId="0" fontId="1" fillId="4" borderId="0" xfId="0" applyFont="1" applyFill="1" applyAlignment="1">
      <alignment vertical="center"/>
    </xf>
    <xf numFmtId="0" fontId="0" fillId="5" borderId="0" xfId="0" applyFill="1" applyAlignment="1">
      <alignment vertical="center" wrapText="1"/>
    </xf>
    <xf numFmtId="0" fontId="22" fillId="0" borderId="0" xfId="0" applyFont="1" applyAlignment="1">
      <alignment vertical="center"/>
    </xf>
    <xf numFmtId="0" fontId="8" fillId="0" borderId="3" xfId="0" applyFont="1" applyBorder="1" applyAlignment="1">
      <alignment horizontal="left" vertical="center" wrapText="1"/>
    </xf>
    <xf numFmtId="0" fontId="0" fillId="6" borderId="3" xfId="0" applyFill="1" applyBorder="1" applyAlignment="1">
      <alignment vertical="center" wrapText="1"/>
    </xf>
    <xf numFmtId="0" fontId="2" fillId="0" borderId="3" xfId="1" applyBorder="1" applyAlignment="1" applyProtection="1">
      <alignment vertical="center" wrapText="1"/>
    </xf>
    <xf numFmtId="0" fontId="0" fillId="0" borderId="0" xfId="0" applyAlignment="1">
      <alignment horizontal="left" vertical="top" wrapText="1"/>
    </xf>
    <xf numFmtId="0" fontId="12" fillId="0" borderId="59" xfId="0" applyFont="1" applyBorder="1" applyAlignment="1">
      <alignment horizontal="left" vertical="center" wrapText="1"/>
    </xf>
    <xf numFmtId="0" fontId="12" fillId="0" borderId="46" xfId="0" applyFont="1" applyBorder="1" applyAlignment="1">
      <alignment horizontal="left" vertical="center" wrapText="1"/>
    </xf>
    <xf numFmtId="0" fontId="12" fillId="0" borderId="36" xfId="0" applyFont="1" applyBorder="1" applyAlignment="1">
      <alignment horizontal="left" vertical="center" wrapText="1"/>
    </xf>
    <xf numFmtId="0" fontId="12" fillId="0" borderId="56" xfId="0" applyFont="1" applyBorder="1" applyAlignment="1">
      <alignment horizontal="center" vertical="center" wrapText="1"/>
    </xf>
    <xf numFmtId="0" fontId="12" fillId="0" borderId="57" xfId="0" applyFont="1" applyBorder="1" applyAlignment="1">
      <alignment horizontal="center" vertical="center" wrapText="1"/>
    </xf>
    <xf numFmtId="0" fontId="8" fillId="0" borderId="18" xfId="0" applyFont="1" applyBorder="1" applyAlignment="1">
      <alignment horizontal="left" vertical="center"/>
    </xf>
    <xf numFmtId="0" fontId="8" fillId="0" borderId="21" xfId="0" applyFont="1" applyBorder="1" applyAlignment="1">
      <alignment horizontal="left" vertical="center"/>
    </xf>
    <xf numFmtId="0" fontId="8" fillId="0" borderId="19" xfId="0" applyFont="1" applyBorder="1" applyAlignment="1">
      <alignment horizontal="center" vertical="center" wrapText="1"/>
    </xf>
    <xf numFmtId="0" fontId="8" fillId="0" borderId="3" xfId="0" applyFont="1" applyBorder="1" applyAlignment="1">
      <alignment horizontal="center" vertical="center" wrapText="1"/>
    </xf>
    <xf numFmtId="0" fontId="12" fillId="0" borderId="12" xfId="0" applyFont="1" applyBorder="1" applyAlignment="1">
      <alignment horizontal="center" vertical="top" wrapText="1"/>
    </xf>
    <xf numFmtId="0" fontId="12" fillId="0" borderId="15" xfId="0" applyFont="1" applyBorder="1" applyAlignment="1">
      <alignment horizontal="center" vertical="top" wrapText="1"/>
    </xf>
    <xf numFmtId="0" fontId="12" fillId="0" borderId="16" xfId="0" applyFont="1" applyBorder="1" applyAlignment="1">
      <alignment horizontal="center" vertical="top" wrapText="1"/>
    </xf>
    <xf numFmtId="0" fontId="8" fillId="0" borderId="52" xfId="0" applyFont="1" applyBorder="1" applyAlignment="1">
      <alignment horizontal="left" vertical="center" wrapText="1"/>
    </xf>
    <xf numFmtId="0" fontId="8" fillId="0" borderId="26" xfId="0" applyFont="1" applyBorder="1" applyAlignment="1">
      <alignment horizontal="left" vertical="center" wrapText="1"/>
    </xf>
    <xf numFmtId="0" fontId="8" fillId="0" borderId="32" xfId="0" applyFont="1" applyBorder="1" applyAlignment="1">
      <alignment horizontal="left" vertical="center" wrapText="1"/>
    </xf>
    <xf numFmtId="0" fontId="8" fillId="0" borderId="26" xfId="0" applyFont="1" applyBorder="1" applyAlignment="1">
      <alignment horizontal="left" vertical="center"/>
    </xf>
    <xf numFmtId="0" fontId="8" fillId="0" borderId="32" xfId="0" applyFont="1" applyBorder="1" applyAlignment="1">
      <alignment horizontal="left" vertical="center"/>
    </xf>
    <xf numFmtId="0" fontId="8" fillId="0" borderId="33"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43" xfId="0" applyFont="1" applyBorder="1" applyAlignment="1">
      <alignment horizontal="center" vertical="center" wrapText="1"/>
    </xf>
    <xf numFmtId="0" fontId="10" fillId="3" borderId="4"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2" fillId="0" borderId="20" xfId="0" applyFont="1" applyBorder="1" applyAlignment="1">
      <alignment horizontal="left" vertical="center" wrapText="1"/>
    </xf>
    <xf numFmtId="0" fontId="12" fillId="0" borderId="22" xfId="0" applyFont="1" applyBorder="1" applyAlignment="1">
      <alignment horizontal="left" vertical="center" wrapText="1"/>
    </xf>
    <xf numFmtId="0" fontId="12" fillId="0" borderId="34" xfId="0" applyFont="1" applyBorder="1" applyAlignment="1">
      <alignment horizontal="left" vertical="center" wrapText="1"/>
    </xf>
    <xf numFmtId="0" fontId="8" fillId="0" borderId="52" xfId="0" applyFont="1" applyBorder="1" applyAlignment="1">
      <alignment horizontal="left" vertical="center"/>
    </xf>
    <xf numFmtId="0" fontId="10" fillId="3" borderId="2" xfId="0" applyFont="1" applyFill="1" applyBorder="1" applyAlignment="1">
      <alignment horizontal="center" vertical="center" wrapText="1"/>
    </xf>
    <xf numFmtId="0" fontId="8" fillId="0" borderId="1" xfId="0" applyFont="1" applyBorder="1" applyAlignment="1">
      <alignment horizontal="left" vertical="center"/>
    </xf>
    <xf numFmtId="0" fontId="8" fillId="0" borderId="30" xfId="0" applyFont="1" applyBorder="1" applyAlignment="1">
      <alignment horizontal="center" vertical="center" wrapText="1"/>
    </xf>
    <xf numFmtId="0" fontId="8" fillId="0" borderId="19" xfId="0" applyFont="1" applyBorder="1" applyAlignment="1">
      <alignment horizontal="left" vertical="center" wrapText="1"/>
    </xf>
    <xf numFmtId="0" fontId="8" fillId="0" borderId="3" xfId="0" applyFont="1" applyBorder="1" applyAlignment="1">
      <alignment horizontal="left" vertical="center" wrapText="1"/>
    </xf>
    <xf numFmtId="0" fontId="8" fillId="0" borderId="44" xfId="0" applyFont="1" applyBorder="1" applyAlignment="1">
      <alignment horizontal="center" vertical="center"/>
    </xf>
    <xf numFmtId="0" fontId="8" fillId="0" borderId="40" xfId="0" applyFont="1" applyBorder="1" applyAlignment="1">
      <alignment horizontal="center" vertical="center"/>
    </xf>
    <xf numFmtId="0" fontId="8" fillId="0" borderId="45" xfId="0" applyFont="1" applyBorder="1" applyAlignment="1">
      <alignment horizontal="center" vertical="center"/>
    </xf>
    <xf numFmtId="0" fontId="8" fillId="0" borderId="33" xfId="0" applyFont="1" applyBorder="1" applyAlignment="1">
      <alignment horizontal="left" vertical="center" wrapText="1"/>
    </xf>
    <xf numFmtId="0" fontId="8" fillId="0" borderId="30" xfId="0" applyFont="1" applyBorder="1" applyAlignment="1">
      <alignment horizontal="left" vertical="center" wrapText="1"/>
    </xf>
    <xf numFmtId="0" fontId="2" fillId="0" borderId="3" xfId="1" applyBorder="1" applyAlignment="1" applyProtection="1">
      <alignment horizontal="left" vertical="center" wrapText="1"/>
    </xf>
    <xf numFmtId="0" fontId="8" fillId="0" borderId="5" xfId="0" applyFont="1" applyBorder="1" applyAlignment="1">
      <alignment horizontal="left" vertical="center" wrapText="1"/>
    </xf>
    <xf numFmtId="0" fontId="8" fillId="0" borderId="41" xfId="0" applyNumberFormat="1" applyFont="1" applyBorder="1" applyAlignment="1">
      <alignment horizontal="left" vertical="center" wrapText="1"/>
    </xf>
    <xf numFmtId="0" fontId="8" fillId="0" borderId="42" xfId="0" applyNumberFormat="1" applyFont="1" applyBorder="1" applyAlignment="1">
      <alignment horizontal="left" vertical="center" wrapText="1"/>
    </xf>
    <xf numFmtId="0" fontId="8" fillId="0" borderId="26" xfId="0" applyNumberFormat="1" applyFont="1" applyBorder="1" applyAlignment="1">
      <alignment horizontal="left" vertical="center" wrapText="1"/>
    </xf>
    <xf numFmtId="0" fontId="8" fillId="0" borderId="3" xfId="0" applyFont="1" applyBorder="1" applyAlignment="1">
      <alignment horizontal="center" vertical="center"/>
    </xf>
    <xf numFmtId="0" fontId="8" fillId="0" borderId="40" xfId="0" applyFont="1" applyBorder="1" applyAlignment="1">
      <alignment horizontal="left" vertical="center" wrapText="1"/>
    </xf>
    <xf numFmtId="0" fontId="8" fillId="0" borderId="33" xfId="0" applyFont="1" applyBorder="1" applyAlignment="1">
      <alignment horizontal="center" vertical="center"/>
    </xf>
    <xf numFmtId="0" fontId="8" fillId="0" borderId="30" xfId="0" applyFont="1" applyBorder="1" applyAlignment="1">
      <alignment horizontal="center" vertical="center"/>
    </xf>
    <xf numFmtId="0" fontId="8" fillId="0" borderId="34" xfId="0" applyFont="1" applyBorder="1" applyAlignment="1">
      <alignment horizontal="center" vertical="center"/>
    </xf>
    <xf numFmtId="0" fontId="8" fillId="0" borderId="46" xfId="0" applyFont="1" applyBorder="1" applyAlignment="1">
      <alignment horizontal="center" vertical="center"/>
    </xf>
    <xf numFmtId="0" fontId="8" fillId="0" borderId="31" xfId="0" applyFont="1" applyBorder="1" applyAlignment="1">
      <alignment horizontal="center" vertical="center"/>
    </xf>
    <xf numFmtId="0" fontId="8" fillId="0" borderId="40" xfId="0" applyFont="1" applyBorder="1" applyAlignment="1">
      <alignment horizontal="center" vertical="center" wrapText="1"/>
    </xf>
    <xf numFmtId="0" fontId="12" fillId="0" borderId="27" xfId="0" applyFont="1" applyBorder="1" applyAlignment="1">
      <alignment horizontal="center" vertical="top" wrapText="1"/>
    </xf>
    <xf numFmtId="0" fontId="12" fillId="0" borderId="28" xfId="0" applyFont="1" applyBorder="1" applyAlignment="1">
      <alignment horizontal="center" vertical="top" wrapText="1"/>
    </xf>
    <xf numFmtId="0" fontId="12" fillId="0" borderId="29" xfId="0" applyFont="1" applyBorder="1" applyAlignment="1">
      <alignment horizontal="center" vertical="top" wrapText="1"/>
    </xf>
    <xf numFmtId="0" fontId="12" fillId="0" borderId="23" xfId="0" applyFont="1" applyBorder="1" applyAlignment="1">
      <alignment horizontal="center" vertical="center" wrapText="1"/>
    </xf>
    <xf numFmtId="0" fontId="12" fillId="0" borderId="25" xfId="0" applyFont="1" applyBorder="1" applyAlignment="1">
      <alignment horizontal="left" vertical="center" wrapText="1"/>
    </xf>
    <xf numFmtId="0" fontId="8" fillId="0" borderId="53" xfId="0" applyFont="1" applyBorder="1" applyAlignment="1">
      <alignment horizontal="left" vertical="center" wrapText="1"/>
    </xf>
    <xf numFmtId="0" fontId="8" fillId="0" borderId="24"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32" xfId="0" applyFont="1" applyBorder="1" applyAlignment="1">
      <alignment horizontal="center" vertical="center" wrapText="1"/>
    </xf>
    <xf numFmtId="0" fontId="12" fillId="0" borderId="31" xfId="0" applyFont="1" applyBorder="1" applyAlignment="1">
      <alignment horizontal="left" vertical="center" wrapText="1"/>
    </xf>
    <xf numFmtId="0" fontId="12" fillId="0" borderId="18"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20" xfId="0" applyFont="1" applyFill="1" applyBorder="1" applyAlignment="1">
      <alignment horizontal="left" vertical="center" wrapText="1"/>
    </xf>
    <xf numFmtId="0" fontId="12" fillId="0" borderId="22" xfId="0" applyFont="1" applyFill="1" applyBorder="1" applyAlignment="1">
      <alignment horizontal="left" vertical="center" wrapText="1"/>
    </xf>
    <xf numFmtId="0" fontId="12" fillId="0" borderId="25" xfId="0" applyFont="1" applyFill="1" applyBorder="1" applyAlignment="1">
      <alignment horizontal="left" vertical="center" wrapText="1"/>
    </xf>
    <xf numFmtId="0" fontId="12" fillId="0" borderId="31" xfId="0" applyFont="1" applyFill="1" applyBorder="1" applyAlignment="1">
      <alignment horizontal="left" vertical="center" wrapText="1"/>
    </xf>
    <xf numFmtId="0" fontId="12" fillId="0" borderId="34"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2" fillId="0" borderId="32" xfId="0" applyFont="1" applyFill="1" applyBorder="1" applyAlignment="1">
      <alignment horizontal="center" vertical="center" wrapText="1"/>
    </xf>
    <xf numFmtId="0" fontId="12" fillId="0" borderId="27" xfId="0" applyFont="1" applyFill="1" applyBorder="1" applyAlignment="1">
      <alignment horizontal="center" vertical="top" wrapText="1"/>
    </xf>
    <xf numFmtId="0" fontId="12" fillId="0" borderId="28" xfId="0" applyFont="1" applyFill="1" applyBorder="1" applyAlignment="1">
      <alignment horizontal="center" vertical="top" wrapText="1"/>
    </xf>
    <xf numFmtId="0" fontId="12" fillId="0" borderId="29" xfId="0" applyFont="1" applyFill="1" applyBorder="1" applyAlignment="1">
      <alignment horizontal="center" vertical="top" wrapText="1"/>
    </xf>
    <xf numFmtId="0" fontId="12" fillId="0" borderId="18" xfId="0" applyFont="1" applyFill="1" applyBorder="1" applyAlignment="1">
      <alignment horizontal="center" vertical="center"/>
    </xf>
    <xf numFmtId="0" fontId="12" fillId="0" borderId="23"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32" xfId="0" applyFont="1" applyFill="1" applyBorder="1" applyAlignment="1">
      <alignment horizontal="center" vertical="center"/>
    </xf>
    <xf numFmtId="0" fontId="12" fillId="0" borderId="30"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33" xfId="0" applyFont="1" applyBorder="1" applyAlignment="1">
      <alignment horizontal="center" vertical="center" wrapText="1"/>
    </xf>
    <xf numFmtId="0" fontId="13" fillId="0" borderId="19" xfId="1" applyFont="1" applyBorder="1" applyAlignment="1" applyProtection="1">
      <alignment horizontal="center" vertical="center" wrapText="1"/>
    </xf>
    <xf numFmtId="0" fontId="13" fillId="0" borderId="3" xfId="1" applyFont="1" applyBorder="1" applyAlignment="1" applyProtection="1">
      <alignment horizontal="center" vertical="center" wrapText="1"/>
    </xf>
    <xf numFmtId="0" fontId="13" fillId="0" borderId="24" xfId="1" applyFont="1" applyBorder="1" applyAlignment="1" applyProtection="1">
      <alignment horizontal="center" vertical="center" wrapText="1"/>
    </xf>
    <xf numFmtId="0" fontId="12" fillId="0" borderId="58" xfId="0" applyFont="1" applyBorder="1" applyAlignment="1">
      <alignment horizontal="center" vertical="center" wrapText="1"/>
    </xf>
    <xf numFmtId="0" fontId="8" fillId="0" borderId="53" xfId="0" applyFont="1" applyBorder="1" applyAlignment="1">
      <alignment horizontal="left" vertical="center"/>
    </xf>
    <xf numFmtId="0" fontId="12" fillId="0" borderId="49" xfId="0" applyFont="1" applyBorder="1" applyAlignment="1">
      <alignment horizontal="center" vertical="top" wrapText="1"/>
    </xf>
    <xf numFmtId="0" fontId="12" fillId="0" borderId="50" xfId="0" applyFont="1" applyBorder="1" applyAlignment="1">
      <alignment horizontal="center" vertical="top" wrapText="1"/>
    </xf>
    <xf numFmtId="0" fontId="12" fillId="0" borderId="21" xfId="0" applyFont="1" applyBorder="1" applyAlignment="1">
      <alignment horizontal="center" vertical="top" wrapText="1"/>
    </xf>
    <xf numFmtId="0" fontId="12" fillId="0" borderId="51" xfId="0" applyFont="1" applyBorder="1" applyAlignment="1">
      <alignment horizontal="center" vertical="top" wrapText="1"/>
    </xf>
    <xf numFmtId="0" fontId="13" fillId="0" borderId="3" xfId="1" applyFont="1" applyBorder="1" applyAlignment="1" applyProtection="1">
      <alignment horizontal="left" vertical="center" wrapText="1"/>
    </xf>
    <xf numFmtId="0" fontId="13" fillId="0" borderId="24" xfId="1" applyFont="1" applyBorder="1" applyAlignment="1" applyProtection="1">
      <alignment horizontal="left" vertical="center" wrapText="1"/>
    </xf>
    <xf numFmtId="0" fontId="8" fillId="0" borderId="24" xfId="0" applyFont="1" applyBorder="1" applyAlignment="1">
      <alignment horizontal="left" vertical="center" wrapText="1"/>
    </xf>
    <xf numFmtId="0" fontId="10" fillId="3" borderId="65" xfId="0" applyFont="1" applyFill="1" applyBorder="1" applyAlignment="1">
      <alignment horizontal="center" vertical="center" wrapText="1"/>
    </xf>
    <xf numFmtId="0" fontId="10" fillId="3" borderId="64" xfId="0" applyFont="1" applyFill="1" applyBorder="1" applyAlignment="1">
      <alignment horizontal="center" vertical="center" wrapText="1"/>
    </xf>
    <xf numFmtId="0" fontId="13" fillId="0" borderId="30" xfId="1" applyFont="1" applyBorder="1" applyAlignment="1" applyProtection="1">
      <alignment horizontal="center" vertical="center" wrapText="1"/>
    </xf>
    <xf numFmtId="0" fontId="13" fillId="0" borderId="33" xfId="1" applyFont="1" applyBorder="1" applyAlignment="1" applyProtection="1">
      <alignment horizontal="left" vertical="center" wrapText="1"/>
    </xf>
    <xf numFmtId="0" fontId="13" fillId="0" borderId="40" xfId="1" applyFont="1" applyBorder="1" applyAlignment="1" applyProtection="1">
      <alignment horizontal="left" vertical="center" wrapText="1"/>
    </xf>
    <xf numFmtId="0" fontId="13" fillId="0" borderId="19" xfId="1" applyFont="1" applyBorder="1" applyAlignment="1" applyProtection="1">
      <alignment horizontal="left" vertical="center" wrapText="1"/>
    </xf>
    <xf numFmtId="0" fontId="13" fillId="0" borderId="5" xfId="1" applyFont="1" applyBorder="1" applyAlignment="1" applyProtection="1">
      <alignment horizontal="center" vertical="center" wrapText="1"/>
    </xf>
    <xf numFmtId="0" fontId="13" fillId="0" borderId="40" xfId="1" applyFont="1" applyBorder="1" applyAlignment="1" applyProtection="1">
      <alignment horizontal="center" vertical="center" wrapText="1"/>
    </xf>
    <xf numFmtId="0" fontId="8" fillId="0" borderId="48" xfId="0" applyFont="1" applyBorder="1" applyAlignment="1">
      <alignment horizontal="center" vertical="center"/>
    </xf>
    <xf numFmtId="0" fontId="8" fillId="0" borderId="45" xfId="0" applyFont="1" applyBorder="1" applyAlignment="1">
      <alignment horizontal="center" vertical="center" wrapText="1"/>
    </xf>
    <xf numFmtId="0" fontId="8" fillId="0" borderId="22" xfId="0" applyFont="1" applyBorder="1" applyAlignment="1">
      <alignment horizontal="left" vertical="center" wrapText="1"/>
    </xf>
    <xf numFmtId="0" fontId="8" fillId="0" borderId="38" xfId="0" applyFont="1" applyFill="1" applyBorder="1" applyAlignment="1">
      <alignment horizontal="left" vertical="center" wrapText="1"/>
    </xf>
    <xf numFmtId="0" fontId="8" fillId="0" borderId="35" xfId="0" applyFont="1" applyFill="1" applyBorder="1" applyAlignment="1">
      <alignment horizontal="left" vertical="center" wrapText="1"/>
    </xf>
    <xf numFmtId="0" fontId="8" fillId="0" borderId="30"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54" xfId="0" applyFont="1" applyFill="1" applyBorder="1" applyAlignment="1">
      <alignment horizontal="left" vertical="center" wrapText="1"/>
    </xf>
    <xf numFmtId="0" fontId="8" fillId="0" borderId="42" xfId="0" applyFont="1" applyFill="1" applyBorder="1" applyAlignment="1">
      <alignment horizontal="left" vertical="center" wrapText="1"/>
    </xf>
    <xf numFmtId="0" fontId="8" fillId="0" borderId="19"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55"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38" xfId="0" applyFont="1" applyFill="1" applyBorder="1" applyAlignment="1">
      <alignment horizontal="left" vertical="center"/>
    </xf>
    <xf numFmtId="0" fontId="8" fillId="0" borderId="42" xfId="0" applyFont="1" applyFill="1" applyBorder="1" applyAlignment="1">
      <alignment horizontal="left" vertical="center"/>
    </xf>
    <xf numFmtId="0" fontId="8" fillId="0" borderId="30" xfId="0" applyFont="1" applyFill="1" applyBorder="1" applyAlignment="1">
      <alignment horizontal="center" vertical="center"/>
    </xf>
    <xf numFmtId="0" fontId="8" fillId="0" borderId="3" xfId="0" applyFont="1" applyFill="1" applyBorder="1" applyAlignment="1">
      <alignment horizontal="center" vertical="center"/>
    </xf>
    <xf numFmtId="0" fontId="12" fillId="0" borderId="1" xfId="0" applyFont="1" applyBorder="1" applyAlignment="1">
      <alignment horizontal="center" vertical="center"/>
    </xf>
    <xf numFmtId="0" fontId="12" fillId="0" borderId="26" xfId="0" applyFont="1" applyBorder="1" applyAlignment="1">
      <alignment horizontal="center" vertical="center"/>
    </xf>
    <xf numFmtId="0" fontId="12" fillId="0" borderId="32" xfId="0" applyFont="1" applyBorder="1" applyAlignment="1">
      <alignment horizontal="center" vertical="center"/>
    </xf>
    <xf numFmtId="0" fontId="8" fillId="0" borderId="1" xfId="0" applyFont="1" applyFill="1" applyBorder="1" applyAlignment="1">
      <alignment horizontal="left" vertical="center" wrapText="1"/>
    </xf>
    <xf numFmtId="0" fontId="8" fillId="0" borderId="32" xfId="0" applyFont="1" applyFill="1" applyBorder="1" applyAlignment="1">
      <alignment horizontal="left" vertical="center" wrapText="1"/>
    </xf>
    <xf numFmtId="0" fontId="12" fillId="0" borderId="52"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12" fillId="0" borderId="53" xfId="0" applyFont="1" applyFill="1" applyBorder="1" applyAlignment="1">
      <alignment horizontal="center" vertical="center" wrapText="1"/>
    </xf>
    <xf numFmtId="0" fontId="8" fillId="0" borderId="52" xfId="0" applyFont="1" applyFill="1" applyBorder="1" applyAlignment="1">
      <alignment horizontal="left" vertical="center" wrapText="1"/>
    </xf>
    <xf numFmtId="0" fontId="8" fillId="0" borderId="26" xfId="0" applyFont="1" applyFill="1" applyBorder="1" applyAlignment="1">
      <alignment horizontal="left" vertical="center" wrapText="1"/>
    </xf>
    <xf numFmtId="0" fontId="8" fillId="0" borderId="53" xfId="0" applyFont="1" applyFill="1" applyBorder="1" applyAlignment="1">
      <alignment horizontal="left" vertical="center" wrapText="1"/>
    </xf>
    <xf numFmtId="0" fontId="12" fillId="0" borderId="56" xfId="0" applyFont="1" applyFill="1" applyBorder="1" applyAlignment="1">
      <alignment horizontal="center" vertical="center" wrapText="1"/>
    </xf>
    <xf numFmtId="0" fontId="0" fillId="0" borderId="57" xfId="0" applyBorder="1"/>
    <xf numFmtId="0" fontId="0" fillId="0" borderId="58" xfId="0" applyBorder="1"/>
    <xf numFmtId="0" fontId="12" fillId="0" borderId="21" xfId="0" applyFont="1" applyBorder="1" applyAlignment="1">
      <alignment horizontal="left" vertical="center" wrapText="1"/>
    </xf>
    <xf numFmtId="0" fontId="8" fillId="0" borderId="30" xfId="0" applyFont="1" applyFill="1" applyBorder="1" applyAlignment="1">
      <alignment horizontal="left" vertical="center" wrapText="1"/>
    </xf>
    <xf numFmtId="0" fontId="8" fillId="0" borderId="26" xfId="0" applyFont="1" applyFill="1" applyBorder="1" applyAlignment="1">
      <alignment horizontal="left" vertical="center"/>
    </xf>
    <xf numFmtId="0" fontId="8" fillId="0" borderId="20" xfId="0" applyFont="1" applyFill="1" applyBorder="1" applyAlignment="1">
      <alignment horizontal="left" vertical="center" wrapText="1"/>
    </xf>
    <xf numFmtId="0" fontId="8" fillId="0" borderId="22" xfId="0" applyFont="1" applyFill="1" applyBorder="1" applyAlignment="1">
      <alignment horizontal="left" vertical="center" wrapText="1"/>
    </xf>
    <xf numFmtId="0" fontId="8" fillId="0" borderId="52" xfId="0" applyFont="1" applyFill="1" applyBorder="1" applyAlignment="1">
      <alignment horizontal="left" vertical="center"/>
    </xf>
    <xf numFmtId="0" fontId="8" fillId="0" borderId="19" xfId="0" applyFont="1" applyFill="1" applyBorder="1" applyAlignment="1">
      <alignment horizontal="center" vertical="center"/>
    </xf>
    <xf numFmtId="0" fontId="8" fillId="0" borderId="44" xfId="0" applyFont="1" applyFill="1" applyBorder="1" applyAlignment="1">
      <alignment horizontal="center" vertical="center" wrapText="1"/>
    </xf>
    <xf numFmtId="0" fontId="8" fillId="0" borderId="62" xfId="0" applyFont="1" applyFill="1" applyBorder="1" applyAlignment="1">
      <alignment horizontal="left" vertical="center"/>
    </xf>
    <xf numFmtId="0" fontId="8" fillId="0" borderId="21" xfId="0" applyFont="1" applyFill="1" applyBorder="1" applyAlignment="1">
      <alignment horizontal="left" vertical="center"/>
    </xf>
    <xf numFmtId="0" fontId="12" fillId="0" borderId="39" xfId="0" applyFont="1" applyFill="1" applyBorder="1" applyAlignment="1">
      <alignment horizontal="center" vertical="center" wrapText="1"/>
    </xf>
    <xf numFmtId="0" fontId="12" fillId="0" borderId="41" xfId="0" applyFont="1" applyFill="1" applyBorder="1" applyAlignment="1">
      <alignment horizontal="center" vertical="center" wrapText="1"/>
    </xf>
    <xf numFmtId="0" fontId="12" fillId="0" borderId="63" xfId="0" applyFont="1" applyFill="1" applyBorder="1" applyAlignment="1">
      <alignment horizontal="center" vertical="center" wrapText="1"/>
    </xf>
    <xf numFmtId="0" fontId="12" fillId="0" borderId="60" xfId="0" applyFont="1" applyFill="1" applyBorder="1" applyAlignment="1">
      <alignment horizontal="left" vertical="center" wrapText="1"/>
    </xf>
    <xf numFmtId="0" fontId="12" fillId="0" borderId="61" xfId="0" applyFont="1" applyFill="1" applyBorder="1" applyAlignment="1">
      <alignment horizontal="left" vertical="center" wrapText="1"/>
    </xf>
    <xf numFmtId="0" fontId="1" fillId="0" borderId="21" xfId="0" applyFont="1" applyFill="1" applyBorder="1" applyAlignment="1">
      <alignment horizontal="left" vertical="center" wrapText="1"/>
    </xf>
    <xf numFmtId="0" fontId="0" fillId="0" borderId="22" xfId="0" applyFill="1" applyBorder="1" applyAlignment="1">
      <alignment horizontal="left" vertical="center" wrapText="1"/>
    </xf>
    <xf numFmtId="0" fontId="12" fillId="0" borderId="67" xfId="0" applyFont="1" applyFill="1" applyBorder="1" applyAlignment="1">
      <alignment horizontal="center" vertical="top" wrapText="1"/>
    </xf>
    <xf numFmtId="0" fontId="12" fillId="0" borderId="68" xfId="0" applyFont="1" applyFill="1" applyBorder="1" applyAlignment="1">
      <alignment horizontal="center" vertical="top" wrapText="1"/>
    </xf>
    <xf numFmtId="0" fontId="12" fillId="0" borderId="69" xfId="0" applyFont="1" applyFill="1" applyBorder="1" applyAlignment="1">
      <alignment horizontal="center" vertical="top" wrapText="1"/>
    </xf>
    <xf numFmtId="0" fontId="1" fillId="0" borderId="18"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0" xfId="0" applyFont="1" applyBorder="1" applyAlignment="1">
      <alignment horizontal="left" vertical="center" wrapText="1"/>
    </xf>
    <xf numFmtId="0" fontId="1" fillId="0" borderId="22" xfId="0" applyFont="1" applyBorder="1" applyAlignment="1">
      <alignment horizontal="left" vertical="center" wrapText="1"/>
    </xf>
    <xf numFmtId="0" fontId="8" fillId="0" borderId="9"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12" fillId="0" borderId="59" xfId="0" applyFont="1" applyFill="1" applyBorder="1" applyAlignment="1">
      <alignment horizontal="left" vertical="center" wrapText="1"/>
    </xf>
    <xf numFmtId="0" fontId="12" fillId="0" borderId="48" xfId="0" applyFont="1" applyFill="1" applyBorder="1" applyAlignment="1">
      <alignment horizontal="left" vertical="center" wrapText="1"/>
    </xf>
    <xf numFmtId="0" fontId="12" fillId="0" borderId="54" xfId="0" applyFont="1" applyFill="1" applyBorder="1" applyAlignment="1">
      <alignment horizontal="center" vertical="center" wrapText="1"/>
    </xf>
    <xf numFmtId="0" fontId="12" fillId="0" borderId="42" xfId="0" applyFont="1" applyFill="1" applyBorder="1" applyAlignment="1">
      <alignment horizontal="center" vertical="center" wrapText="1"/>
    </xf>
    <xf numFmtId="0" fontId="12" fillId="0" borderId="27" xfId="0" applyFont="1" applyFill="1" applyBorder="1" applyAlignment="1">
      <alignment horizontal="left" vertical="center" wrapText="1"/>
    </xf>
    <xf numFmtId="0" fontId="12" fillId="0" borderId="28" xfId="0" applyFont="1" applyFill="1" applyBorder="1" applyAlignment="1">
      <alignment horizontal="left" vertical="center" wrapText="1"/>
    </xf>
    <xf numFmtId="0" fontId="12" fillId="0" borderId="29" xfId="0" applyFont="1" applyFill="1" applyBorder="1" applyAlignment="1">
      <alignment horizontal="left" vertical="center" wrapText="1"/>
    </xf>
    <xf numFmtId="0" fontId="8" fillId="0" borderId="57" xfId="0" applyFont="1" applyFill="1" applyBorder="1" applyAlignment="1">
      <alignment horizontal="left" vertical="center" wrapText="1"/>
    </xf>
    <xf numFmtId="0" fontId="8" fillId="0" borderId="62" xfId="0" applyFont="1" applyFill="1" applyBorder="1" applyAlignment="1">
      <alignment horizontal="left" vertical="center" wrapText="1"/>
    </xf>
    <xf numFmtId="0" fontId="8" fillId="0" borderId="40" xfId="0" applyFont="1" applyFill="1" applyBorder="1" applyAlignment="1">
      <alignment horizontal="center" vertical="center" wrapText="1"/>
    </xf>
    <xf numFmtId="0" fontId="8" fillId="0" borderId="56" xfId="0" applyFont="1" applyFill="1" applyBorder="1" applyAlignment="1">
      <alignment horizontal="left" vertical="center" wrapText="1"/>
    </xf>
    <xf numFmtId="0" fontId="8" fillId="0" borderId="43" xfId="0" applyFont="1" applyFill="1" applyBorder="1" applyAlignment="1">
      <alignment horizontal="left" vertical="center" wrapText="1"/>
    </xf>
  </cellXfs>
  <cellStyles count="7">
    <cellStyle name="ANCLAS,REZONES Y SUS PARTES,DE FUNDICION,DE HIERRO O DE ACERO" xfId="6"/>
    <cellStyle name="Data" xfId="2"/>
    <cellStyle name="Hipervínculo" xfId="1" builtinId="8"/>
    <cellStyle name="Millares" xfId="3" builtinId="3"/>
    <cellStyle name="Moneda" xfId="4" builtinId="4"/>
    <cellStyle name="Normal" xfId="0" builtinId="0"/>
    <cellStyle name="Porcentaje"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hyperlink" Target="http://datos.bancomundial.org/indicador/IS.AIR.GOOD.MT.K1" TargetMode="External"/><Relationship Id="rId7" Type="http://schemas.openxmlformats.org/officeDocument/2006/relationships/hyperlink" Target="http://hdr.undp.org/sites/default/files/2015_human_development_report_1.pdf" TargetMode="External"/><Relationship Id="rId2" Type="http://schemas.openxmlformats.org/officeDocument/2006/relationships/hyperlink" Target="http://datos.bancomundial.org/indicador/IS.AIR.PSGR" TargetMode="External"/><Relationship Id="rId1" Type="http://schemas.openxmlformats.org/officeDocument/2006/relationships/hyperlink" Target="http://data.worldbank.org/data-catalog/rural-access-index" TargetMode="External"/><Relationship Id="rId6" Type="http://schemas.openxmlformats.org/officeDocument/2006/relationships/hyperlink" Target="http://data.uis.unesco.org/Index.aspx?queryid=115" TargetMode="External"/><Relationship Id="rId5" Type="http://schemas.openxmlformats.org/officeDocument/2006/relationships/hyperlink" Target="http://www.itu.int/en/ITU-D/Statistics/Pages/publications/wtid.aspx" TargetMode="External"/><Relationship Id="rId4" Type="http://schemas.openxmlformats.org/officeDocument/2006/relationships/hyperlink" Target="http://datos.bancomundial.org/indicador/SP.POP.TECH.RD.P6"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www.worldbank.org/en/about/leadership/votingpowers" TargetMode="External"/><Relationship Id="rId2" Type="http://schemas.openxmlformats.org/officeDocument/2006/relationships/hyperlink" Target="https://www.imf.org/external/np/sec/memdir/members.aspx" TargetMode="External"/><Relationship Id="rId1" Type="http://schemas.openxmlformats.org/officeDocument/2006/relationships/hyperlink" Target="http://www.ilo.org/ilostat/faces/help_home/data_by_country/country-details?country=ARG&amp;locale=en" TargetMode="External"/><Relationship Id="rId5" Type="http://schemas.openxmlformats.org/officeDocument/2006/relationships/printerSettings" Target="../printerSettings/printerSettings9.bin"/><Relationship Id="rId4" Type="http://schemas.openxmlformats.org/officeDocument/2006/relationships/hyperlink" Target="http://www.imf.org/external/np/sec/memdir/eds.aspx"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www.preventionweb.net/countries/arg/data/" TargetMode="External"/><Relationship Id="rId13" Type="http://schemas.openxmlformats.org/officeDocument/2006/relationships/printerSettings" Target="../printerSettings/printerSettings10.bin"/><Relationship Id="rId3" Type="http://schemas.openxmlformats.org/officeDocument/2006/relationships/hyperlink" Target="http://www.preventionweb.net/english/policies/?cid=7" TargetMode="External"/><Relationship Id="rId7" Type="http://schemas.openxmlformats.org/officeDocument/2006/relationships/hyperlink" Target="http://www.eird.org/wikiesp/index.php/Argentina" TargetMode="External"/><Relationship Id="rId12" Type="http://schemas.openxmlformats.org/officeDocument/2006/relationships/hyperlink" Target="http://www.la-red.org/lared/antecedentes.html" TargetMode="External"/><Relationship Id="rId2" Type="http://schemas.openxmlformats.org/officeDocument/2006/relationships/hyperlink" Target="http://www.who.int/mediacentre/news/releases/2016/air-pollution-rising/en/" TargetMode="External"/><Relationship Id="rId1" Type="http://schemas.openxmlformats.org/officeDocument/2006/relationships/hyperlink" Target="http://urbandata.unhabitat.org/explore-data/?countries=AR&amp;indicators=slum_proportion_living_urban,urban_population_living_in_slum,urban_population_share_national,slum_population,population,urban_population_cities,hiv_prevalence_15_to_49_year" TargetMode="External"/><Relationship Id="rId6" Type="http://schemas.openxmlformats.org/officeDocument/2006/relationships/hyperlink" Target="http://www.eird.org/wikiesp/index.php/Argentina" TargetMode="External"/><Relationship Id="rId11" Type="http://schemas.openxmlformats.org/officeDocument/2006/relationships/hyperlink" Target="http://urbandata.unhabitat.org/data-country/?countries=AR&amp;indicators=total_length_road,rural_population,urban_population_countries,urban_slum_population_countries,population" TargetMode="External"/><Relationship Id="rId5" Type="http://schemas.openxmlformats.org/officeDocument/2006/relationships/hyperlink" Target="http://www.unisdr.org/partners/countries/arg" TargetMode="External"/><Relationship Id="rId10" Type="http://schemas.openxmlformats.org/officeDocument/2006/relationships/hyperlink" Target="http://estadisticas.ambiente.gob.ar/?idarticulo=14085" TargetMode="External"/><Relationship Id="rId4" Type="http://schemas.openxmlformats.org/officeDocument/2006/relationships/hyperlink" Target="http://www.preventionweb.net/countries/arg/data/" TargetMode="External"/><Relationship Id="rId9" Type="http://schemas.openxmlformats.org/officeDocument/2006/relationships/hyperlink" Target="http://www.preventionweb.net/countries/arg/data/"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www.la-red.org/lared/antecedentes.html" TargetMode="External"/><Relationship Id="rId2" Type="http://schemas.openxmlformats.org/officeDocument/2006/relationships/hyperlink" Target="http://www.preventionweb.net/countries/arg/data/" TargetMode="External"/><Relationship Id="rId1" Type="http://schemas.openxmlformats.org/officeDocument/2006/relationships/hyperlink" Target="http://www.eird.org/wikiesp/index.php/Argentina" TargetMode="External"/><Relationship Id="rId6" Type="http://schemas.openxmlformats.org/officeDocument/2006/relationships/hyperlink" Target="http://www.unisdr.org/partners/countries/arg" TargetMode="External"/><Relationship Id="rId5" Type="http://schemas.openxmlformats.org/officeDocument/2006/relationships/hyperlink" Target="http://www.preventionweb.net/countries/arg/data/" TargetMode="External"/><Relationship Id="rId4" Type="http://schemas.openxmlformats.org/officeDocument/2006/relationships/hyperlink" Target="http://www.preventionweb.net/english/policies/?cid=7"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fao.org/fishery/facp/ARG/es"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apiv3.iucnredlist.org/api/v3/docs" TargetMode="External"/><Relationship Id="rId2" Type="http://schemas.openxmlformats.org/officeDocument/2006/relationships/hyperlink" Target="http://www.iucnredlist.org/about/publication/red-list-index" TargetMode="External"/><Relationship Id="rId1" Type="http://schemas.openxmlformats.org/officeDocument/2006/relationships/hyperlink" Target="http://uneplive.unep.org/country/index/AR" TargetMode="External"/><Relationship Id="rId4" Type="http://schemas.openxmlformats.org/officeDocument/2006/relationships/hyperlink" Target="http://faostat3.fao.org/download/G2/GF/E"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https://data.unodc.org/" TargetMode="External"/><Relationship Id="rId2" Type="http://schemas.openxmlformats.org/officeDocument/2006/relationships/hyperlink" Target="http://data.worldbank.org/indicator/SG.VAW.MARR.ZS" TargetMode="External"/><Relationship Id="rId1" Type="http://schemas.openxmlformats.org/officeDocument/2006/relationships/hyperlink" Target="http://data.worldbank.org/indicator/VC.IHR.PSRC.P5" TargetMode="External"/><Relationship Id="rId6" Type="http://schemas.openxmlformats.org/officeDocument/2006/relationships/printerSettings" Target="../printerSettings/printerSettings12.bin"/><Relationship Id="rId5" Type="http://schemas.openxmlformats.org/officeDocument/2006/relationships/hyperlink" Target="http://data.worldbank.org/indicator/VC.BTL.DETH" TargetMode="External"/><Relationship Id="rId4" Type="http://schemas.openxmlformats.org/officeDocument/2006/relationships/hyperlink" Target="http://hdr.undp.org/sites/default/files/2015_human_development_report_1.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indec.gob.ar/" TargetMode="External"/><Relationship Id="rId3" Type="http://schemas.openxmlformats.org/officeDocument/2006/relationships/hyperlink" Target="http://deis.msal.gov.ar/index.php/estadisticas-vitales/" TargetMode="External"/><Relationship Id="rId7" Type="http://schemas.openxmlformats.org/officeDocument/2006/relationships/hyperlink" Target="http://www.desinventar.net/DesInventar/profiletab.jsp?countrycode=arg" TargetMode="External"/><Relationship Id="rId2" Type="http://schemas.openxmlformats.org/officeDocument/2006/relationships/hyperlink" Target="http://data.worldbank.org/" TargetMode="External"/><Relationship Id="rId1" Type="http://schemas.openxmlformats.org/officeDocument/2006/relationships/hyperlink" Target="http://data.worldbank.org/data-catalog/atlas_social_protection" TargetMode="External"/><Relationship Id="rId6" Type="http://schemas.openxmlformats.org/officeDocument/2006/relationships/hyperlink" Target="http://www.desinventar.net/DesInventar/profiletab.jsp?countrycode=arg" TargetMode="External"/><Relationship Id="rId11" Type="http://schemas.openxmlformats.org/officeDocument/2006/relationships/printerSettings" Target="../printerSettings/printerSettings2.bin"/><Relationship Id="rId5" Type="http://schemas.openxmlformats.org/officeDocument/2006/relationships/hyperlink" Target="http://data.worldbank.org/" TargetMode="External"/><Relationship Id="rId10" Type="http://schemas.openxmlformats.org/officeDocument/2006/relationships/hyperlink" Target="http://www.indec.gob.ar/" TargetMode="External"/><Relationship Id="rId4" Type="http://schemas.openxmlformats.org/officeDocument/2006/relationships/hyperlink" Target="http://data.worldbank.org/" TargetMode="External"/><Relationship Id="rId9" Type="http://schemas.openxmlformats.org/officeDocument/2006/relationships/hyperlink" Target="http://www.emdat.be/explanatory-notes"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datos.bancomundial.org/indicador/SH.STA.STNT.FE.ZS" TargetMode="External"/><Relationship Id="rId13" Type="http://schemas.openxmlformats.org/officeDocument/2006/relationships/hyperlink" Target="http://www.econstats.com/wdi/wdic_ARG.htm" TargetMode="External"/><Relationship Id="rId3" Type="http://schemas.openxmlformats.org/officeDocument/2006/relationships/hyperlink" Target="http://faostat3.fao.org/browse/I/IG/E" TargetMode="External"/><Relationship Id="rId7" Type="http://schemas.openxmlformats.org/officeDocument/2006/relationships/hyperlink" Target="http://www.fao.org/giews/food-prices/price-warnings/detail/en/c/413913/" TargetMode="External"/><Relationship Id="rId12" Type="http://schemas.openxmlformats.org/officeDocument/2006/relationships/hyperlink" Target="http://indicators.ens-dictionary.info/indicator:02-1-2" TargetMode="External"/><Relationship Id="rId2" Type="http://schemas.openxmlformats.org/officeDocument/2006/relationships/hyperlink" Target="http://www.fao.org/docrep/meeting/028/mg538s.pdf" TargetMode="External"/><Relationship Id="rId16" Type="http://schemas.openxmlformats.org/officeDocument/2006/relationships/printerSettings" Target="../printerSettings/printerSettings3.bin"/><Relationship Id="rId1" Type="http://schemas.openxmlformats.org/officeDocument/2006/relationships/hyperlink" Target="http://www.fao.org/AG/AGAInfo/programmes/en/genetics/national_report.html%20-" TargetMode="External"/><Relationship Id="rId6" Type="http://schemas.openxmlformats.org/officeDocument/2006/relationships/hyperlink" Target="http://agims.wto.org/Pages/ES/ESSearchAnalyse.aspx?ReportId=1403&amp;Reset=True" TargetMode="External"/><Relationship Id="rId11" Type="http://schemas.openxmlformats.org/officeDocument/2006/relationships/hyperlink" Target="http://www.fao.org/3/a-as583e.pdf" TargetMode="External"/><Relationship Id="rId5" Type="http://schemas.openxmlformats.org/officeDocument/2006/relationships/hyperlink" Target="http://www.oecd.org/centrodemexico/estadisticas/" TargetMode="External"/><Relationship Id="rId15" Type="http://schemas.openxmlformats.org/officeDocument/2006/relationships/hyperlink" Target="http://www.fao.org/nr/cgrfa/cgrfa-meetings/cgrfa-comm/fourteenth-reg/en/" TargetMode="External"/><Relationship Id="rId10" Type="http://schemas.openxmlformats.org/officeDocument/2006/relationships/hyperlink" Target="http://www.msal.gob.ar/images/stories/bes/graficos/0000000259cnt-a10-alimentos-consumidos-en-argentina.pdf" TargetMode="External"/><Relationship Id="rId4" Type="http://schemas.openxmlformats.org/officeDocument/2006/relationships/hyperlink" Target="http://www.oecd.org/centrodemexico/estadisticas/" TargetMode="External"/><Relationship Id="rId9" Type="http://schemas.openxmlformats.org/officeDocument/2006/relationships/hyperlink" Target="http://faostat3.fao.org/browse/D/FS/S" TargetMode="External"/><Relationship Id="rId14" Type="http://schemas.openxmlformats.org/officeDocument/2006/relationships/hyperlink" Target="ftp://ftp.fao.org/docrep/fao/meeting/016/ak220e.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msal.gob.ar/index.php/home/matriculaciones%20&#191;Censo?" TargetMode="External"/><Relationship Id="rId13" Type="http://schemas.openxmlformats.org/officeDocument/2006/relationships/hyperlink" Target="http://apps.who.int/gho/data/node.main.SDG33?lang=en" TargetMode="External"/><Relationship Id="rId18" Type="http://schemas.openxmlformats.org/officeDocument/2006/relationships/comments" Target="../comments1.xml"/><Relationship Id="rId3" Type="http://schemas.openxmlformats.org/officeDocument/2006/relationships/hyperlink" Target="../../../AppData/Local/Microsoft/Windows/Temporary%20Internet%20Files/Downloads/9789241564564_eng.pdf" TargetMode="External"/><Relationship Id="rId7" Type="http://schemas.openxmlformats.org/officeDocument/2006/relationships/hyperlink" Target="http://www.who.int/mediacentre/news/releases/2014/air-pollution/en/" TargetMode="External"/><Relationship Id="rId12" Type="http://schemas.openxmlformats.org/officeDocument/2006/relationships/hyperlink" Target="http://www.msal.gob.ar/index.php/home/boletin-integrado-de-vigilancia" TargetMode="External"/><Relationship Id="rId17" Type="http://schemas.openxmlformats.org/officeDocument/2006/relationships/vmlDrawing" Target="../drawings/vmlDrawing1.vml"/><Relationship Id="rId2" Type="http://schemas.openxmlformats.org/officeDocument/2006/relationships/hyperlink" Target="http://deis.msal.gov.ar/wp-content/uploads/2016/01/Serie5Nro58.pdf" TargetMode="External"/><Relationship Id="rId16" Type="http://schemas.openxmlformats.org/officeDocument/2006/relationships/printerSettings" Target="../printerSettings/printerSettings4.bin"/><Relationship Id="rId1" Type="http://schemas.openxmlformats.org/officeDocument/2006/relationships/hyperlink" Target="http://deis.msal.gov.ar/wp-content/uploads/2016/01/Serie5Nro58.pdf" TargetMode="External"/><Relationship Id="rId6" Type="http://schemas.openxmlformats.org/officeDocument/2006/relationships/hyperlink" Target="http://www.who.int/malaria/publications/world_malaria_report_2014/wmr-2014-profiles.pdf?ua=1" TargetMode="External"/><Relationship Id="rId11" Type="http://schemas.openxmlformats.org/officeDocument/2006/relationships/hyperlink" Target="http://databank.bancomundial.org/data/reports.aspx?source=2&amp;country=ARG&amp;series=&amp;period=" TargetMode="External"/><Relationship Id="rId5" Type="http://schemas.openxmlformats.org/officeDocument/2006/relationships/hyperlink" Target="http://deis.msal.gov.ar/wp-content/uploads/2016/01/Serie5Nro58.pdf" TargetMode="External"/><Relationship Id="rId15" Type="http://schemas.openxmlformats.org/officeDocument/2006/relationships/hyperlink" Target="http://deis.msal.gov.ar/wp-content/uploads/2016/01/indiba2015.pdf" TargetMode="External"/><Relationship Id="rId10" Type="http://schemas.openxmlformats.org/officeDocument/2006/relationships/hyperlink" Target="http://databank.bancomundial.org/data/reports.aspx?source=2&amp;country=ARG&amp;series=&amp;period=" TargetMode="External"/><Relationship Id="rId4" Type="http://schemas.openxmlformats.org/officeDocument/2006/relationships/hyperlink" Target="http://observatoriovial.seguridadvial.gov.ar/informes-estadisticos.php?sel=1" TargetMode="External"/><Relationship Id="rId9" Type="http://schemas.openxmlformats.org/officeDocument/2006/relationships/hyperlink" Target="http://databank.bancomundial.org/data/reports.aspx?source=2&amp;country=ARG&amp;series=&amp;period=" TargetMode="External"/><Relationship Id="rId14" Type="http://schemas.openxmlformats.org/officeDocument/2006/relationships/hyperlink" Target="http://apps.who.int/gho/data/node.main.SDG33?lang=en"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hyperlink" Target="http://data.worldbank.org/" TargetMode="External"/><Relationship Id="rId1" Type="http://schemas.openxmlformats.org/officeDocument/2006/relationships/hyperlink" Target="http://portales.educacion.gov.ar/diniece/2014/05/22/evaluacion-de-la-calidad-educativa-documentos/" TargetMode="External"/><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hyperlink" Target="http://apps.who.int/gho/data/node.main.IPV?lang=en" TargetMode="External"/><Relationship Id="rId2" Type="http://schemas.openxmlformats.org/officeDocument/2006/relationships/hyperlink" Target="http://data.worldbank.org/indicator/SG.VAW.MARR.ZS" TargetMode="External"/><Relationship Id="rId1" Type="http://schemas.openxmlformats.org/officeDocument/2006/relationships/hyperlink" Target="http://indicators.ohchr.org/" TargetMode="External"/><Relationship Id="rId5" Type="http://schemas.openxmlformats.org/officeDocument/2006/relationships/printerSettings" Target="../printerSettings/printerSettings5.bin"/><Relationship Id="rId4" Type="http://schemas.openxmlformats.org/officeDocument/2006/relationships/hyperlink" Target="http://unstats.un.org/unsd/gender/downloads/WorldsWomen2015_chapter6_t.pdf"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apps.who.int/gho/data/node.main.SDG62?lang=en" TargetMode="External"/><Relationship Id="rId3" Type="http://schemas.openxmlformats.org/officeDocument/2006/relationships/hyperlink" Target="http://www.fao.org/nr/water/aquastat/countries_regions/arg/indexesp.stm" TargetMode="External"/><Relationship Id="rId7" Type="http://schemas.openxmlformats.org/officeDocument/2006/relationships/hyperlink" Target="http://iwrmdataportal.unepdhi.org/Data.html?Country=Argentina" TargetMode="External"/><Relationship Id="rId2" Type="http://schemas.openxmlformats.org/officeDocument/2006/relationships/hyperlink" Target="http://iwrmdataportal.unepdhi.org/Data.html?Country=Argentina" TargetMode="External"/><Relationship Id="rId1" Type="http://schemas.openxmlformats.org/officeDocument/2006/relationships/hyperlink" Target="http://iwrmdataportal.unepdhi.org/Data.html?Country=Argentina" TargetMode="External"/><Relationship Id="rId6" Type="http://schemas.openxmlformats.org/officeDocument/2006/relationships/hyperlink" Target="http://iwrmdataportal.unepdhi.org/Data.html?Country=Argentina" TargetMode="External"/><Relationship Id="rId5" Type="http://schemas.openxmlformats.org/officeDocument/2006/relationships/hyperlink" Target="http://www.fao.org/nr/water/aquastat/data/query/index.html" TargetMode="External"/><Relationship Id="rId10" Type="http://schemas.openxmlformats.org/officeDocument/2006/relationships/printerSettings" Target="../printerSettings/printerSettings6.bin"/><Relationship Id="rId4" Type="http://schemas.openxmlformats.org/officeDocument/2006/relationships/hyperlink" Target="https://data.oecd.org/water/waste-water-treatment.htm" TargetMode="External"/><Relationship Id="rId9" Type="http://schemas.openxmlformats.org/officeDocument/2006/relationships/hyperlink" Target="http://www.fao.org/nr/water/aquastat/data/query/results.html"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www.tsp-data-portal.org/Energy-Intensity-of-GDP" TargetMode="External"/><Relationship Id="rId2" Type="http://schemas.openxmlformats.org/officeDocument/2006/relationships/hyperlink" Target="https://www.eia.gov/cfapps/ipdbproject/IEDIndex3.cfm?tid=92&amp;pid=46&amp;aid=2" TargetMode="External"/><Relationship Id="rId1" Type="http://schemas.openxmlformats.org/officeDocument/2006/relationships/hyperlink" Target="http://datos.bancomundial.org/indicador/EG.ELC.ACCS.ZS" TargetMode="External"/><Relationship Id="rId6" Type="http://schemas.openxmlformats.org/officeDocument/2006/relationships/printerSettings" Target="../printerSettings/printerSettings7.bin"/><Relationship Id="rId5" Type="http://schemas.openxmlformats.org/officeDocument/2006/relationships/hyperlink" Target="http://data.worldbank.org/indicator/EG.FEC.RNEW.ZS" TargetMode="External"/><Relationship Id="rId4" Type="http://schemas.openxmlformats.org/officeDocument/2006/relationships/hyperlink" Target="https://yearbook.enerdata.net/energy-intensity-GDP-by-region.html"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www.indec.gob.ar/" TargetMode="External"/><Relationship Id="rId3" Type="http://schemas.openxmlformats.org/officeDocument/2006/relationships/hyperlink" Target="http://www.wttc.org/datagateway/" TargetMode="External"/><Relationship Id="rId7" Type="http://schemas.openxmlformats.org/officeDocument/2006/relationships/hyperlink" Target="http://data.worldbank.org/" TargetMode="External"/><Relationship Id="rId2" Type="http://schemas.openxmlformats.org/officeDocument/2006/relationships/hyperlink" Target="http://data.worldbank.org/" TargetMode="External"/><Relationship Id="rId1" Type="http://schemas.openxmlformats.org/officeDocument/2006/relationships/hyperlink" Target="http://data.worldbank.org/" TargetMode="External"/><Relationship Id="rId6" Type="http://schemas.openxmlformats.org/officeDocument/2006/relationships/hyperlink" Target="http://www.wttc.org/datagateway/" TargetMode="External"/><Relationship Id="rId5" Type="http://schemas.openxmlformats.org/officeDocument/2006/relationships/hyperlink" Target="http://www.wttc.org/datagateway/" TargetMode="External"/><Relationship Id="rId4" Type="http://schemas.openxmlformats.org/officeDocument/2006/relationships/hyperlink" Target="http://www.wttc.org/datagatewa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abSelected="1" workbookViewId="0"/>
  </sheetViews>
  <sheetFormatPr baseColWidth="10" defaultRowHeight="15" x14ac:dyDescent="0.25"/>
  <cols>
    <col min="1" max="1" width="29.7109375" customWidth="1"/>
    <col min="2" max="2" width="173.42578125" customWidth="1"/>
  </cols>
  <sheetData>
    <row r="1" spans="1:2" s="1" customFormat="1" ht="30" customHeight="1" x14ac:dyDescent="0.25">
      <c r="A1" s="457" t="s">
        <v>1704</v>
      </c>
    </row>
    <row r="2" spans="1:2" s="1" customFormat="1" ht="30" customHeight="1" x14ac:dyDescent="0.25">
      <c r="A2" s="457" t="s">
        <v>1517</v>
      </c>
    </row>
    <row r="3" spans="1:2" s="1" customFormat="1" ht="76.5" customHeight="1" x14ac:dyDescent="0.25">
      <c r="A3" s="461" t="s">
        <v>1684</v>
      </c>
      <c r="B3" s="461"/>
    </row>
    <row r="4" spans="1:2" ht="35.1" customHeight="1" x14ac:dyDescent="0.25">
      <c r="A4" s="455" t="s">
        <v>1668</v>
      </c>
      <c r="B4" s="456" t="s">
        <v>1669</v>
      </c>
    </row>
    <row r="5" spans="1:2" ht="35.1" customHeight="1" x14ac:dyDescent="0.25">
      <c r="A5" s="455" t="s">
        <v>1670</v>
      </c>
      <c r="B5" s="456" t="s">
        <v>1671</v>
      </c>
    </row>
    <row r="6" spans="1:2" ht="35.1" customHeight="1" x14ac:dyDescent="0.25">
      <c r="A6" s="455" t="s">
        <v>1687</v>
      </c>
      <c r="B6" s="456" t="s">
        <v>1688</v>
      </c>
    </row>
    <row r="7" spans="1:2" ht="46.5" customHeight="1" x14ac:dyDescent="0.25">
      <c r="A7" s="455" t="s">
        <v>1689</v>
      </c>
      <c r="B7" s="456" t="s">
        <v>1692</v>
      </c>
    </row>
    <row r="8" spans="1:2" s="1" customFormat="1" ht="30" customHeight="1" x14ac:dyDescent="0.25">
      <c r="A8" s="455" t="s">
        <v>1518</v>
      </c>
      <c r="B8" s="456" t="s">
        <v>1519</v>
      </c>
    </row>
    <row r="9" spans="1:2" s="1" customFormat="1" ht="30" customHeight="1" x14ac:dyDescent="0.25">
      <c r="A9" s="455" t="s">
        <v>0</v>
      </c>
      <c r="B9" s="456" t="s">
        <v>1690</v>
      </c>
    </row>
    <row r="10" spans="1:2" s="1" customFormat="1" ht="30" customHeight="1" x14ac:dyDescent="0.25">
      <c r="A10" s="455" t="s">
        <v>1</v>
      </c>
      <c r="B10" s="456" t="s">
        <v>1538</v>
      </c>
    </row>
    <row r="11" spans="1:2" s="1" customFormat="1" ht="30" customHeight="1" x14ac:dyDescent="0.25">
      <c r="A11" s="455" t="s">
        <v>3</v>
      </c>
      <c r="B11" s="456" t="s">
        <v>1534</v>
      </c>
    </row>
    <row r="12" spans="1:2" s="1" customFormat="1" ht="30" customHeight="1" x14ac:dyDescent="0.25">
      <c r="A12" s="455" t="s">
        <v>4</v>
      </c>
      <c r="B12" s="456" t="s">
        <v>1535</v>
      </c>
    </row>
    <row r="13" spans="1:2" s="1" customFormat="1" ht="40.5" customHeight="1" x14ac:dyDescent="0.25">
      <c r="A13" s="455" t="s">
        <v>2</v>
      </c>
      <c r="B13" s="456" t="s">
        <v>1536</v>
      </c>
    </row>
    <row r="14" spans="1:2" s="1" customFormat="1" ht="30" customHeight="1" x14ac:dyDescent="0.25">
      <c r="A14" s="455" t="s">
        <v>1520</v>
      </c>
      <c r="B14" s="456" t="s">
        <v>1537</v>
      </c>
    </row>
    <row r="15" spans="1:2" s="1" customFormat="1" ht="30" customHeight="1" x14ac:dyDescent="0.25">
      <c r="A15" s="455" t="s">
        <v>1521</v>
      </c>
      <c r="B15" s="456" t="s">
        <v>1522</v>
      </c>
    </row>
    <row r="16" spans="1:2" ht="19.5" customHeight="1" x14ac:dyDescent="0.25">
      <c r="A16" s="455" t="s">
        <v>1550</v>
      </c>
      <c r="B16" s="456" t="s">
        <v>1691</v>
      </c>
    </row>
    <row r="17" spans="1:2" s="1" customFormat="1" ht="30" customHeight="1" x14ac:dyDescent="0.25">
      <c r="A17" s="455" t="s">
        <v>1548</v>
      </c>
      <c r="B17" s="456" t="s">
        <v>1549</v>
      </c>
    </row>
  </sheetData>
  <sheetProtection algorithmName="SHA-512" hashValue="jh47/BeXaG6wON9fUD9fo4aT9NR0K+c1haRSgcJ7DaiA05l3TCeTc3JpZ8UxE0m+a+WyLn1mQMV9ajuEVgVtfg==" saltValue="tiKP8AtXbTIJVATAbGw7RQ==" spinCount="100000" sheet="1" objects="1" scenarios="1"/>
  <mergeCells count="1">
    <mergeCell ref="A3:B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
  <sheetViews>
    <sheetView zoomScale="64" zoomScaleNormal="64" workbookViewId="0">
      <pane ySplit="2" topLeftCell="A3" activePane="bottomLeft" state="frozen"/>
      <selection pane="bottomLeft" activeCell="A3" sqref="A3:A38"/>
    </sheetView>
  </sheetViews>
  <sheetFormatPr baseColWidth="10" defaultColWidth="11.42578125" defaultRowHeight="15" x14ac:dyDescent="0.25"/>
  <cols>
    <col min="1" max="1" width="11.7109375" style="55" customWidth="1"/>
    <col min="2" max="2" width="4.7109375" style="55" customWidth="1"/>
    <col min="3" max="3" width="44.7109375" style="55" customWidth="1"/>
    <col min="4" max="4" width="7.7109375" style="55" customWidth="1"/>
    <col min="5" max="5" width="4.7109375" style="245" customWidth="1"/>
    <col min="6" max="6" width="48.7109375" style="55" customWidth="1"/>
    <col min="7" max="7" width="15.7109375" style="246" customWidth="1"/>
    <col min="8" max="8" width="11.7109375" style="55" customWidth="1"/>
    <col min="9" max="10" width="25.7109375" style="55" customWidth="1"/>
    <col min="11" max="11" width="44.7109375" style="55" customWidth="1"/>
    <col min="12" max="15" width="30.7109375" style="55" customWidth="1"/>
    <col min="16" max="20" width="20.7109375" style="55" customWidth="1"/>
    <col min="21" max="16384" width="11.42578125" style="55"/>
  </cols>
  <sheetData>
    <row r="1" spans="1:20" s="250" customFormat="1" ht="81.75" customHeight="1" thickBot="1" x14ac:dyDescent="0.3">
      <c r="A1" s="483" t="s">
        <v>1672</v>
      </c>
      <c r="B1" s="484"/>
      <c r="C1" s="485"/>
      <c r="D1" s="248" t="s">
        <v>641</v>
      </c>
      <c r="E1" s="248" t="s">
        <v>642</v>
      </c>
      <c r="F1" s="345" t="s">
        <v>6</v>
      </c>
      <c r="G1" s="249" t="s">
        <v>0</v>
      </c>
      <c r="H1" s="345" t="s">
        <v>1</v>
      </c>
      <c r="I1" s="345" t="s">
        <v>3</v>
      </c>
      <c r="J1" s="345" t="s">
        <v>4</v>
      </c>
      <c r="K1" s="485" t="s">
        <v>2</v>
      </c>
      <c r="L1" s="487"/>
      <c r="M1" s="485" t="s">
        <v>640</v>
      </c>
      <c r="N1" s="486"/>
      <c r="O1" s="487"/>
      <c r="P1" s="485" t="s">
        <v>1348</v>
      </c>
      <c r="Q1" s="486"/>
      <c r="R1" s="486"/>
      <c r="S1" s="486"/>
      <c r="T1" s="492"/>
    </row>
    <row r="2" spans="1:20" s="21" customFormat="1" ht="20.100000000000001" customHeight="1" thickBot="1" x14ac:dyDescent="0.3">
      <c r="A2" s="165"/>
      <c r="B2" s="63"/>
      <c r="C2" s="63"/>
      <c r="D2" s="65"/>
      <c r="E2" s="217"/>
      <c r="F2" s="65"/>
      <c r="G2" s="66"/>
      <c r="H2" s="65"/>
      <c r="I2" s="65"/>
      <c r="J2" s="65"/>
      <c r="K2" s="65"/>
      <c r="L2" s="65"/>
      <c r="M2" s="67"/>
      <c r="N2" s="67"/>
      <c r="O2" s="67"/>
      <c r="P2" s="67"/>
      <c r="Q2" s="67"/>
      <c r="R2" s="67"/>
      <c r="S2" s="67"/>
      <c r="T2" s="389"/>
    </row>
    <row r="3" spans="1:20" s="115" customFormat="1" ht="61.5" customHeight="1" x14ac:dyDescent="0.25">
      <c r="A3" s="535" t="s">
        <v>633</v>
      </c>
      <c r="B3" s="525" t="s">
        <v>560</v>
      </c>
      <c r="C3" s="528" t="s">
        <v>568</v>
      </c>
      <c r="D3" s="201" t="s">
        <v>250</v>
      </c>
      <c r="E3" s="355" t="s">
        <v>644</v>
      </c>
      <c r="F3" s="57" t="s">
        <v>251</v>
      </c>
      <c r="G3" s="123">
        <v>77</v>
      </c>
      <c r="H3" s="57">
        <v>2010</v>
      </c>
      <c r="I3" s="57" t="s">
        <v>252</v>
      </c>
      <c r="J3" s="57"/>
      <c r="K3" s="57" t="s">
        <v>1665</v>
      </c>
      <c r="L3" s="57"/>
      <c r="M3" s="124" t="s">
        <v>253</v>
      </c>
      <c r="N3" s="57"/>
      <c r="O3" s="57"/>
      <c r="P3" s="57" t="s">
        <v>1212</v>
      </c>
      <c r="Q3" s="57"/>
      <c r="R3" s="57"/>
      <c r="S3" s="57"/>
      <c r="T3" s="125"/>
    </row>
    <row r="4" spans="1:20" s="115" customFormat="1" ht="60" x14ac:dyDescent="0.25">
      <c r="A4" s="536"/>
      <c r="B4" s="526"/>
      <c r="C4" s="529"/>
      <c r="D4" s="591" t="s">
        <v>255</v>
      </c>
      <c r="E4" s="575" t="s">
        <v>643</v>
      </c>
      <c r="F4" s="58" t="s">
        <v>254</v>
      </c>
      <c r="G4" s="116"/>
      <c r="H4" s="58"/>
      <c r="I4" s="58"/>
      <c r="J4" s="58"/>
      <c r="K4" s="58" t="s">
        <v>1616</v>
      </c>
      <c r="L4" s="58"/>
      <c r="M4" s="58" t="s">
        <v>266</v>
      </c>
      <c r="N4" s="58"/>
      <c r="O4" s="58"/>
      <c r="P4" s="58"/>
      <c r="Q4" s="58"/>
      <c r="R4" s="58"/>
      <c r="S4" s="58"/>
      <c r="T4" s="126"/>
    </row>
    <row r="5" spans="1:20" s="115" customFormat="1" ht="45" x14ac:dyDescent="0.25">
      <c r="A5" s="536"/>
      <c r="B5" s="526"/>
      <c r="C5" s="529"/>
      <c r="D5" s="591"/>
      <c r="E5" s="575"/>
      <c r="F5" s="58" t="s">
        <v>1204</v>
      </c>
      <c r="G5" s="116">
        <v>268815</v>
      </c>
      <c r="H5" s="58">
        <v>2014</v>
      </c>
      <c r="I5" s="58" t="s">
        <v>264</v>
      </c>
      <c r="J5" s="58" t="s">
        <v>257</v>
      </c>
      <c r="K5" s="58"/>
      <c r="L5" s="58"/>
      <c r="M5" s="58"/>
      <c r="N5" s="58"/>
      <c r="O5" s="58"/>
      <c r="P5" s="58"/>
      <c r="Q5" s="58" t="s">
        <v>1213</v>
      </c>
      <c r="R5" s="58"/>
      <c r="S5" s="58"/>
      <c r="T5" s="126"/>
    </row>
    <row r="6" spans="1:20" s="115" customFormat="1" ht="30" x14ac:dyDescent="0.25">
      <c r="A6" s="536"/>
      <c r="B6" s="526"/>
      <c r="C6" s="529"/>
      <c r="D6" s="591"/>
      <c r="E6" s="575"/>
      <c r="F6" s="58" t="s">
        <v>256</v>
      </c>
      <c r="G6" s="116">
        <v>19318</v>
      </c>
      <c r="H6" s="58">
        <v>2014</v>
      </c>
      <c r="I6" s="58" t="s">
        <v>264</v>
      </c>
      <c r="J6" s="58" t="s">
        <v>257</v>
      </c>
      <c r="K6" s="58"/>
      <c r="L6" s="58"/>
      <c r="M6" s="58"/>
      <c r="N6" s="58"/>
      <c r="O6" s="58"/>
      <c r="P6" s="58"/>
      <c r="Q6" s="58"/>
      <c r="R6" s="58"/>
      <c r="S6" s="58"/>
      <c r="T6" s="126"/>
    </row>
    <row r="7" spans="1:20" s="115" customFormat="1" ht="30" x14ac:dyDescent="0.25">
      <c r="A7" s="536"/>
      <c r="B7" s="526"/>
      <c r="C7" s="529"/>
      <c r="D7" s="591"/>
      <c r="E7" s="575"/>
      <c r="F7" s="58" t="s">
        <v>258</v>
      </c>
      <c r="G7" s="116">
        <v>321.8</v>
      </c>
      <c r="H7" s="58">
        <v>2014</v>
      </c>
      <c r="I7" s="58" t="s">
        <v>264</v>
      </c>
      <c r="J7" s="58" t="s">
        <v>259</v>
      </c>
      <c r="K7" s="58"/>
      <c r="L7" s="58"/>
      <c r="M7" s="58"/>
      <c r="N7" s="58"/>
      <c r="O7" s="58"/>
      <c r="P7" s="58"/>
      <c r="Q7" s="58"/>
      <c r="R7" s="58"/>
      <c r="S7" s="58"/>
      <c r="T7" s="126"/>
    </row>
    <row r="8" spans="1:20" s="115" customFormat="1" ht="30" x14ac:dyDescent="0.25">
      <c r="A8" s="536"/>
      <c r="B8" s="526"/>
      <c r="C8" s="529"/>
      <c r="D8" s="591"/>
      <c r="E8" s="575"/>
      <c r="F8" s="58" t="s">
        <v>260</v>
      </c>
      <c r="G8" s="116">
        <v>1629</v>
      </c>
      <c r="H8" s="58">
        <v>2014</v>
      </c>
      <c r="I8" s="58" t="s">
        <v>264</v>
      </c>
      <c r="J8" s="58" t="s">
        <v>257</v>
      </c>
      <c r="K8" s="58"/>
      <c r="L8" s="58"/>
      <c r="M8" s="58"/>
      <c r="N8" s="58"/>
      <c r="O8" s="58"/>
      <c r="P8" s="58"/>
      <c r="Q8" s="58"/>
      <c r="R8" s="58"/>
      <c r="S8" s="58"/>
      <c r="T8" s="126"/>
    </row>
    <row r="9" spans="1:20" s="115" customFormat="1" ht="30" x14ac:dyDescent="0.25">
      <c r="A9" s="536"/>
      <c r="B9" s="526"/>
      <c r="C9" s="529"/>
      <c r="D9" s="591"/>
      <c r="E9" s="575"/>
      <c r="F9" s="58" t="s">
        <v>261</v>
      </c>
      <c r="G9" s="116">
        <v>20.7</v>
      </c>
      <c r="H9" s="58">
        <v>2014</v>
      </c>
      <c r="I9" s="58" t="s">
        <v>264</v>
      </c>
      <c r="J9" s="58" t="s">
        <v>257</v>
      </c>
      <c r="K9" s="58"/>
      <c r="L9" s="58"/>
      <c r="M9" s="58"/>
      <c r="N9" s="58"/>
      <c r="O9" s="58"/>
      <c r="P9" s="58"/>
      <c r="Q9" s="58"/>
      <c r="R9" s="58"/>
      <c r="S9" s="58"/>
      <c r="T9" s="126"/>
    </row>
    <row r="10" spans="1:20" s="115" customFormat="1" ht="45" x14ac:dyDescent="0.25">
      <c r="A10" s="536"/>
      <c r="B10" s="526"/>
      <c r="C10" s="529"/>
      <c r="D10" s="591"/>
      <c r="E10" s="575"/>
      <c r="F10" s="58" t="s">
        <v>262</v>
      </c>
      <c r="G10" s="116">
        <v>175168177</v>
      </c>
      <c r="H10" s="58">
        <v>2014</v>
      </c>
      <c r="I10" s="58" t="s">
        <v>264</v>
      </c>
      <c r="J10" s="58" t="s">
        <v>263</v>
      </c>
      <c r="K10" s="58" t="s">
        <v>1617</v>
      </c>
      <c r="L10" s="58"/>
      <c r="M10" s="58" t="s">
        <v>265</v>
      </c>
      <c r="N10" s="58"/>
      <c r="O10" s="58"/>
      <c r="P10" s="58"/>
      <c r="Q10" s="58"/>
      <c r="R10" s="58"/>
      <c r="S10" s="58"/>
      <c r="T10" s="126"/>
    </row>
    <row r="11" spans="1:20" s="115" customFormat="1" ht="90" x14ac:dyDescent="0.25">
      <c r="A11" s="536"/>
      <c r="B11" s="526"/>
      <c r="C11" s="529"/>
      <c r="D11" s="591"/>
      <c r="E11" s="575"/>
      <c r="F11" s="58" t="s">
        <v>267</v>
      </c>
      <c r="G11" s="116">
        <v>9993455</v>
      </c>
      <c r="H11" s="58">
        <v>2014</v>
      </c>
      <c r="I11" s="58" t="s">
        <v>252</v>
      </c>
      <c r="J11" s="58" t="s">
        <v>268</v>
      </c>
      <c r="K11" s="58"/>
      <c r="L11" s="58"/>
      <c r="M11" s="240" t="s">
        <v>269</v>
      </c>
      <c r="N11" s="58"/>
      <c r="O11" s="58"/>
      <c r="P11" s="58"/>
      <c r="Q11" s="58"/>
      <c r="R11" s="58"/>
      <c r="S11" s="58"/>
      <c r="T11" s="126"/>
    </row>
    <row r="12" spans="1:20" s="115" customFormat="1" ht="30" x14ac:dyDescent="0.25">
      <c r="A12" s="536"/>
      <c r="B12" s="526"/>
      <c r="C12" s="529"/>
      <c r="D12" s="591"/>
      <c r="E12" s="575"/>
      <c r="F12" s="58" t="s">
        <v>270</v>
      </c>
      <c r="G12" s="116">
        <v>1775574</v>
      </c>
      <c r="H12" s="58">
        <v>2014</v>
      </c>
      <c r="I12" s="58" t="s">
        <v>252</v>
      </c>
      <c r="J12" s="58"/>
      <c r="K12" s="58"/>
      <c r="L12" s="58"/>
      <c r="M12" s="58" t="s">
        <v>275</v>
      </c>
      <c r="N12" s="58"/>
      <c r="O12" s="58"/>
      <c r="P12" s="58"/>
      <c r="Q12" s="58"/>
      <c r="R12" s="58"/>
      <c r="S12" s="58"/>
      <c r="T12" s="126"/>
    </row>
    <row r="13" spans="1:20" s="115" customFormat="1" ht="90.75" thickBot="1" x14ac:dyDescent="0.3">
      <c r="A13" s="536"/>
      <c r="B13" s="527"/>
      <c r="C13" s="530"/>
      <c r="D13" s="592"/>
      <c r="E13" s="577"/>
      <c r="F13" s="56" t="s">
        <v>271</v>
      </c>
      <c r="G13" s="127">
        <v>203</v>
      </c>
      <c r="H13" s="56">
        <v>2014</v>
      </c>
      <c r="I13" s="56" t="s">
        <v>252</v>
      </c>
      <c r="J13" s="56" t="s">
        <v>268</v>
      </c>
      <c r="K13" s="56"/>
      <c r="L13" s="56"/>
      <c r="M13" s="254" t="s">
        <v>274</v>
      </c>
      <c r="N13" s="56"/>
      <c r="O13" s="56"/>
      <c r="P13" s="56"/>
      <c r="Q13" s="56"/>
      <c r="R13" s="56"/>
      <c r="S13" s="56"/>
      <c r="T13" s="129"/>
    </row>
    <row r="14" spans="1:20" s="115" customFormat="1" ht="67.5" customHeight="1" x14ac:dyDescent="0.25">
      <c r="A14" s="536"/>
      <c r="B14" s="533" t="s">
        <v>561</v>
      </c>
      <c r="C14" s="531" t="s">
        <v>569</v>
      </c>
      <c r="D14" s="192" t="s">
        <v>272</v>
      </c>
      <c r="E14" s="353" t="s">
        <v>643</v>
      </c>
      <c r="F14" s="43" t="s">
        <v>273</v>
      </c>
      <c r="G14" s="141">
        <v>14</v>
      </c>
      <c r="H14" s="43">
        <v>2014</v>
      </c>
      <c r="I14" s="43" t="s">
        <v>252</v>
      </c>
      <c r="J14" s="43" t="s">
        <v>277</v>
      </c>
      <c r="K14" s="43" t="s">
        <v>1618</v>
      </c>
      <c r="L14" s="43"/>
      <c r="M14" s="43" t="s">
        <v>276</v>
      </c>
      <c r="N14" s="43" t="s">
        <v>278</v>
      </c>
      <c r="O14" s="43"/>
      <c r="P14" s="43"/>
      <c r="Q14" s="43"/>
      <c r="R14" s="43"/>
      <c r="S14" s="43"/>
      <c r="T14" s="133"/>
    </row>
    <row r="15" spans="1:20" s="115" customFormat="1" ht="90.75" thickBot="1" x14ac:dyDescent="0.3">
      <c r="A15" s="536"/>
      <c r="B15" s="534"/>
      <c r="C15" s="532"/>
      <c r="D15" s="193" t="s">
        <v>280</v>
      </c>
      <c r="E15" s="354" t="s">
        <v>643</v>
      </c>
      <c r="F15" s="44" t="s">
        <v>279</v>
      </c>
      <c r="G15" s="147">
        <v>13.32</v>
      </c>
      <c r="H15" s="44" t="s">
        <v>282</v>
      </c>
      <c r="I15" s="44" t="s">
        <v>283</v>
      </c>
      <c r="J15" s="44"/>
      <c r="K15" s="44" t="s">
        <v>1619</v>
      </c>
      <c r="L15" s="44"/>
      <c r="M15" s="44" t="s">
        <v>281</v>
      </c>
      <c r="N15" s="44"/>
      <c r="O15" s="44"/>
      <c r="P15" s="44"/>
      <c r="Q15" s="44"/>
      <c r="R15" s="44"/>
      <c r="S15" s="44"/>
      <c r="T15" s="140"/>
    </row>
    <row r="16" spans="1:20" s="115" customFormat="1" ht="75.75" customHeight="1" thickBot="1" x14ac:dyDescent="0.3">
      <c r="A16" s="536"/>
      <c r="B16" s="525" t="s">
        <v>562</v>
      </c>
      <c r="C16" s="528" t="s">
        <v>570</v>
      </c>
      <c r="D16" s="201" t="s">
        <v>284</v>
      </c>
      <c r="E16" s="355" t="s">
        <v>644</v>
      </c>
      <c r="F16" s="57" t="s">
        <v>285</v>
      </c>
      <c r="G16" s="123"/>
      <c r="H16" s="57"/>
      <c r="I16" s="57"/>
      <c r="J16" s="57"/>
      <c r="K16" s="57" t="s">
        <v>1620</v>
      </c>
      <c r="L16" s="57"/>
      <c r="M16" s="57" t="s">
        <v>286</v>
      </c>
      <c r="N16" s="57"/>
      <c r="O16" s="57"/>
      <c r="P16" s="57"/>
      <c r="Q16" s="57"/>
      <c r="R16" s="57"/>
      <c r="S16" s="57"/>
      <c r="T16" s="125"/>
    </row>
    <row r="17" spans="1:20" s="115" customFormat="1" ht="60.75" thickBot="1" x14ac:dyDescent="0.3">
      <c r="A17" s="536"/>
      <c r="B17" s="527"/>
      <c r="C17" s="530"/>
      <c r="D17" s="203" t="s">
        <v>288</v>
      </c>
      <c r="E17" s="357" t="s">
        <v>644</v>
      </c>
      <c r="F17" s="56" t="s">
        <v>287</v>
      </c>
      <c r="G17" s="127"/>
      <c r="H17" s="56"/>
      <c r="I17" s="56"/>
      <c r="J17" s="56"/>
      <c r="K17" s="59" t="s">
        <v>1620</v>
      </c>
      <c r="L17" s="56"/>
      <c r="M17" s="56" t="s">
        <v>286</v>
      </c>
      <c r="N17" s="56"/>
      <c r="O17" s="56"/>
      <c r="P17" s="56"/>
      <c r="Q17" s="56"/>
      <c r="R17" s="56"/>
      <c r="S17" s="56"/>
      <c r="T17" s="129"/>
    </row>
    <row r="18" spans="1:20" s="115" customFormat="1" ht="180.75" customHeight="1" x14ac:dyDescent="0.25">
      <c r="A18" s="536"/>
      <c r="B18" s="533" t="s">
        <v>563</v>
      </c>
      <c r="C18" s="531" t="s">
        <v>571</v>
      </c>
      <c r="D18" s="585" t="s">
        <v>290</v>
      </c>
      <c r="E18" s="570" t="s">
        <v>643</v>
      </c>
      <c r="F18" s="43" t="s">
        <v>289</v>
      </c>
      <c r="G18" s="141">
        <v>182.3</v>
      </c>
      <c r="H18" s="43">
        <v>2013</v>
      </c>
      <c r="I18" s="43" t="s">
        <v>305</v>
      </c>
      <c r="J18" s="43"/>
      <c r="K18" s="43" t="s">
        <v>1621</v>
      </c>
      <c r="L18" s="597" t="s">
        <v>1206</v>
      </c>
      <c r="M18" s="597"/>
      <c r="N18" s="43"/>
      <c r="O18" s="43"/>
      <c r="P18" s="43" t="s">
        <v>1214</v>
      </c>
      <c r="Q18" s="43"/>
      <c r="R18" s="43"/>
      <c r="S18" s="43"/>
      <c r="T18" s="133"/>
    </row>
    <row r="19" spans="1:20" s="115" customFormat="1" x14ac:dyDescent="0.25">
      <c r="A19" s="536"/>
      <c r="B19" s="588"/>
      <c r="C19" s="529"/>
      <c r="D19" s="591"/>
      <c r="E19" s="575"/>
      <c r="F19" s="86" t="s">
        <v>291</v>
      </c>
      <c r="G19" s="272" t="s">
        <v>298</v>
      </c>
      <c r="H19" s="58"/>
      <c r="I19" s="58"/>
      <c r="J19" s="58"/>
      <c r="K19" s="58"/>
      <c r="L19" s="58"/>
      <c r="M19" s="58"/>
      <c r="N19" s="58"/>
      <c r="O19" s="58"/>
      <c r="P19" s="58"/>
      <c r="Q19" s="58"/>
      <c r="R19" s="58"/>
      <c r="S19" s="58"/>
      <c r="T19" s="126"/>
    </row>
    <row r="20" spans="1:20" s="115" customFormat="1" x14ac:dyDescent="0.25">
      <c r="A20" s="536"/>
      <c r="B20" s="588"/>
      <c r="C20" s="529"/>
      <c r="D20" s="591"/>
      <c r="E20" s="575"/>
      <c r="F20" s="58" t="s">
        <v>292</v>
      </c>
      <c r="G20" s="272" t="s">
        <v>299</v>
      </c>
      <c r="H20" s="58"/>
      <c r="I20" s="86"/>
      <c r="J20" s="58"/>
      <c r="K20" s="58"/>
      <c r="L20" s="58"/>
      <c r="M20" s="58"/>
      <c r="N20" s="58"/>
      <c r="O20" s="58"/>
      <c r="P20" s="58"/>
      <c r="Q20" s="58"/>
      <c r="R20" s="58"/>
      <c r="S20" s="58"/>
      <c r="T20" s="126"/>
    </row>
    <row r="21" spans="1:20" s="115" customFormat="1" x14ac:dyDescent="0.25">
      <c r="A21" s="536"/>
      <c r="B21" s="588"/>
      <c r="C21" s="529"/>
      <c r="D21" s="591"/>
      <c r="E21" s="575"/>
      <c r="F21" s="58" t="s">
        <v>293</v>
      </c>
      <c r="G21" s="272" t="s">
        <v>300</v>
      </c>
      <c r="H21" s="58"/>
      <c r="I21" s="86"/>
      <c r="J21" s="58"/>
      <c r="K21" s="58"/>
      <c r="L21" s="58"/>
      <c r="M21" s="58"/>
      <c r="N21" s="58"/>
      <c r="O21" s="58"/>
      <c r="P21" s="58"/>
      <c r="Q21" s="58"/>
      <c r="R21" s="58"/>
      <c r="S21" s="58"/>
      <c r="T21" s="126"/>
    </row>
    <row r="22" spans="1:20" s="115" customFormat="1" x14ac:dyDescent="0.25">
      <c r="A22" s="536"/>
      <c r="B22" s="588"/>
      <c r="C22" s="529"/>
      <c r="D22" s="591"/>
      <c r="E22" s="575"/>
      <c r="F22" s="58" t="s">
        <v>294</v>
      </c>
      <c r="G22" s="272" t="s">
        <v>301</v>
      </c>
      <c r="H22" s="58"/>
      <c r="I22" s="86"/>
      <c r="J22" s="58"/>
      <c r="K22" s="58"/>
      <c r="L22" s="58"/>
      <c r="M22" s="58"/>
      <c r="N22" s="58"/>
      <c r="O22" s="58"/>
      <c r="P22" s="58"/>
      <c r="Q22" s="58"/>
      <c r="R22" s="58"/>
      <c r="S22" s="58"/>
      <c r="T22" s="126"/>
    </row>
    <row r="23" spans="1:20" s="115" customFormat="1" x14ac:dyDescent="0.25">
      <c r="A23" s="536"/>
      <c r="B23" s="588"/>
      <c r="C23" s="529"/>
      <c r="D23" s="591"/>
      <c r="E23" s="575"/>
      <c r="F23" s="273" t="s">
        <v>295</v>
      </c>
      <c r="G23" s="272" t="s">
        <v>302</v>
      </c>
      <c r="H23" s="58"/>
      <c r="I23" s="86"/>
      <c r="J23" s="58"/>
      <c r="K23" s="58"/>
      <c r="L23" s="58"/>
      <c r="M23" s="58"/>
      <c r="N23" s="58"/>
      <c r="O23" s="58"/>
      <c r="P23" s="58"/>
      <c r="Q23" s="58"/>
      <c r="R23" s="58"/>
      <c r="S23" s="58"/>
      <c r="T23" s="126"/>
    </row>
    <row r="24" spans="1:20" s="115" customFormat="1" x14ac:dyDescent="0.25">
      <c r="A24" s="536"/>
      <c r="B24" s="588"/>
      <c r="C24" s="529"/>
      <c r="D24" s="591"/>
      <c r="E24" s="575"/>
      <c r="F24" s="58" t="s">
        <v>296</v>
      </c>
      <c r="G24" s="272" t="s">
        <v>304</v>
      </c>
      <c r="H24" s="58"/>
      <c r="I24" s="58"/>
      <c r="J24" s="58"/>
      <c r="K24" s="58"/>
      <c r="L24" s="58"/>
      <c r="M24" s="58"/>
      <c r="N24" s="58"/>
      <c r="O24" s="58"/>
      <c r="P24" s="58"/>
      <c r="Q24" s="58"/>
      <c r="R24" s="58"/>
      <c r="S24" s="58"/>
      <c r="T24" s="126"/>
    </row>
    <row r="25" spans="1:20" s="115" customFormat="1" x14ac:dyDescent="0.25">
      <c r="A25" s="536"/>
      <c r="B25" s="588"/>
      <c r="C25" s="529"/>
      <c r="D25" s="591"/>
      <c r="E25" s="575"/>
      <c r="F25" s="273" t="s">
        <v>297</v>
      </c>
      <c r="G25" s="272" t="s">
        <v>303</v>
      </c>
      <c r="H25" s="58"/>
      <c r="I25" s="58"/>
      <c r="J25" s="58"/>
      <c r="K25" s="58"/>
      <c r="L25" s="58"/>
      <c r="M25" s="58"/>
      <c r="N25" s="58"/>
      <c r="O25" s="58"/>
      <c r="P25" s="58"/>
      <c r="Q25" s="58"/>
      <c r="R25" s="58"/>
      <c r="S25" s="58"/>
      <c r="T25" s="126"/>
    </row>
    <row r="26" spans="1:20" s="115" customFormat="1" x14ac:dyDescent="0.25">
      <c r="A26" s="536"/>
      <c r="B26" s="588"/>
      <c r="C26" s="529"/>
      <c r="D26" s="591"/>
      <c r="E26" s="575"/>
      <c r="F26" s="58" t="s">
        <v>306</v>
      </c>
      <c r="G26" s="116">
        <v>5.4</v>
      </c>
      <c r="H26" s="58"/>
      <c r="I26" s="58"/>
      <c r="J26" s="58"/>
      <c r="K26" s="58"/>
      <c r="L26" s="58"/>
      <c r="M26" s="58"/>
      <c r="N26" s="58"/>
      <c r="O26" s="58"/>
      <c r="P26" s="58"/>
      <c r="Q26" s="58"/>
      <c r="R26" s="58"/>
      <c r="S26" s="58"/>
      <c r="T26" s="126"/>
    </row>
    <row r="27" spans="1:20" s="115" customFormat="1" x14ac:dyDescent="0.25">
      <c r="A27" s="536"/>
      <c r="B27" s="588"/>
      <c r="C27" s="529"/>
      <c r="D27" s="591"/>
      <c r="E27" s="575"/>
      <c r="F27" s="58" t="s">
        <v>307</v>
      </c>
      <c r="G27" s="116">
        <v>83</v>
      </c>
      <c r="H27" s="58"/>
      <c r="I27" s="58"/>
      <c r="J27" s="58"/>
      <c r="K27" s="58"/>
      <c r="L27" s="58"/>
      <c r="M27" s="58"/>
      <c r="N27" s="58"/>
      <c r="O27" s="58"/>
      <c r="P27" s="58"/>
      <c r="Q27" s="58"/>
      <c r="R27" s="58"/>
      <c r="S27" s="58"/>
      <c r="T27" s="126"/>
    </row>
    <row r="28" spans="1:20" s="115" customFormat="1" x14ac:dyDescent="0.25">
      <c r="A28" s="536"/>
      <c r="B28" s="588"/>
      <c r="C28" s="529"/>
      <c r="D28" s="591"/>
      <c r="E28" s="575"/>
      <c r="F28" s="58" t="s">
        <v>308</v>
      </c>
      <c r="G28" s="116">
        <v>93.9</v>
      </c>
      <c r="H28" s="58"/>
      <c r="I28" s="58"/>
      <c r="J28" s="58"/>
      <c r="K28" s="58"/>
      <c r="L28" s="58"/>
      <c r="M28" s="58"/>
      <c r="N28" s="58"/>
      <c r="O28" s="58"/>
      <c r="P28" s="58"/>
      <c r="Q28" s="58"/>
      <c r="R28" s="58"/>
      <c r="S28" s="58"/>
      <c r="T28" s="126"/>
    </row>
    <row r="29" spans="1:20" s="115" customFormat="1" ht="52.5" customHeight="1" x14ac:dyDescent="0.25">
      <c r="A29" s="536"/>
      <c r="B29" s="588"/>
      <c r="C29" s="529"/>
      <c r="D29" s="591"/>
      <c r="E29" s="575"/>
      <c r="F29" s="58" t="s">
        <v>309</v>
      </c>
      <c r="G29" s="116">
        <v>26</v>
      </c>
      <c r="H29" s="58">
        <v>2013</v>
      </c>
      <c r="I29" s="58" t="s">
        <v>252</v>
      </c>
      <c r="J29" s="575" t="s">
        <v>310</v>
      </c>
      <c r="K29" s="58"/>
      <c r="L29" s="58"/>
      <c r="M29" s="58"/>
      <c r="N29" s="58"/>
      <c r="O29" s="58"/>
      <c r="P29" s="58"/>
      <c r="Q29" s="58"/>
      <c r="R29" s="58"/>
      <c r="S29" s="58"/>
      <c r="T29" s="126"/>
    </row>
    <row r="30" spans="1:20" s="115" customFormat="1" ht="45" x14ac:dyDescent="0.25">
      <c r="A30" s="536"/>
      <c r="B30" s="588"/>
      <c r="C30" s="529"/>
      <c r="D30" s="591"/>
      <c r="E30" s="575"/>
      <c r="F30" s="58" t="s">
        <v>312</v>
      </c>
      <c r="G30" s="116">
        <v>16.399999999999999</v>
      </c>
      <c r="H30" s="58">
        <v>2013</v>
      </c>
      <c r="I30" s="58" t="s">
        <v>252</v>
      </c>
      <c r="J30" s="575"/>
      <c r="K30" s="58"/>
      <c r="L30" s="58"/>
      <c r="M30" s="58"/>
      <c r="N30" s="58"/>
      <c r="O30" s="58"/>
      <c r="P30" s="58"/>
      <c r="Q30" s="58"/>
      <c r="R30" s="58"/>
      <c r="S30" s="58"/>
      <c r="T30" s="126"/>
    </row>
    <row r="31" spans="1:20" s="115" customFormat="1" ht="45" x14ac:dyDescent="0.25">
      <c r="A31" s="536"/>
      <c r="B31" s="588"/>
      <c r="C31" s="529"/>
      <c r="D31" s="591"/>
      <c r="E31" s="575"/>
      <c r="F31" s="58" t="s">
        <v>313</v>
      </c>
      <c r="G31" s="116">
        <v>37</v>
      </c>
      <c r="H31" s="58">
        <v>2013</v>
      </c>
      <c r="I31" s="58" t="s">
        <v>252</v>
      </c>
      <c r="J31" s="575"/>
      <c r="K31" s="58"/>
      <c r="L31" s="58"/>
      <c r="M31" s="58"/>
      <c r="N31" s="58"/>
      <c r="O31" s="58"/>
      <c r="P31" s="58"/>
      <c r="Q31" s="58"/>
      <c r="R31" s="58"/>
      <c r="S31" s="58"/>
      <c r="T31" s="126"/>
    </row>
    <row r="32" spans="1:20" s="115" customFormat="1" ht="60" x14ac:dyDescent="0.25">
      <c r="A32" s="536"/>
      <c r="B32" s="588"/>
      <c r="C32" s="529"/>
      <c r="D32" s="591"/>
      <c r="E32" s="575"/>
      <c r="F32" s="58" t="s">
        <v>314</v>
      </c>
      <c r="G32" s="116">
        <v>5.5</v>
      </c>
      <c r="H32" s="58">
        <v>2013</v>
      </c>
      <c r="I32" s="58" t="s">
        <v>252</v>
      </c>
      <c r="J32" s="575"/>
      <c r="K32" s="58"/>
      <c r="L32" s="58"/>
      <c r="M32" s="58"/>
      <c r="N32" s="58"/>
      <c r="O32" s="58"/>
      <c r="P32" s="58"/>
      <c r="Q32" s="58"/>
      <c r="R32" s="58"/>
      <c r="S32" s="58"/>
      <c r="T32" s="126"/>
    </row>
    <row r="33" spans="1:20" s="115" customFormat="1" ht="45.75" thickBot="1" x14ac:dyDescent="0.3">
      <c r="A33" s="536"/>
      <c r="B33" s="534"/>
      <c r="C33" s="532"/>
      <c r="D33" s="586"/>
      <c r="E33" s="571"/>
      <c r="F33" s="44" t="s">
        <v>311</v>
      </c>
      <c r="G33" s="147">
        <v>15.1</v>
      </c>
      <c r="H33" s="44">
        <v>2013</v>
      </c>
      <c r="I33" s="44" t="s">
        <v>252</v>
      </c>
      <c r="J33" s="571"/>
      <c r="K33" s="44"/>
      <c r="L33" s="44"/>
      <c r="M33" s="44"/>
      <c r="N33" s="44"/>
      <c r="O33" s="44"/>
      <c r="P33" s="44"/>
      <c r="Q33" s="44"/>
      <c r="R33" s="44"/>
      <c r="S33" s="44"/>
      <c r="T33" s="140"/>
    </row>
    <row r="34" spans="1:20" s="115" customFormat="1" ht="59.25" customHeight="1" x14ac:dyDescent="0.25">
      <c r="A34" s="536"/>
      <c r="B34" s="525" t="s">
        <v>564</v>
      </c>
      <c r="C34" s="528" t="s">
        <v>1207</v>
      </c>
      <c r="D34" s="201" t="s">
        <v>316</v>
      </c>
      <c r="E34" s="355" t="s">
        <v>643</v>
      </c>
      <c r="F34" s="57" t="s">
        <v>315</v>
      </c>
      <c r="G34" s="123">
        <v>0.57999999999999996</v>
      </c>
      <c r="H34" s="57">
        <v>2012</v>
      </c>
      <c r="I34" s="57" t="s">
        <v>318</v>
      </c>
      <c r="J34" s="57"/>
      <c r="K34" s="57" t="s">
        <v>1208</v>
      </c>
      <c r="L34" s="57"/>
      <c r="M34" s="57" t="s">
        <v>317</v>
      </c>
      <c r="N34" s="57" t="s">
        <v>319</v>
      </c>
      <c r="O34" s="124" t="s">
        <v>480</v>
      </c>
      <c r="P34" s="57" t="s">
        <v>1215</v>
      </c>
      <c r="Q34" s="57" t="s">
        <v>1216</v>
      </c>
      <c r="R34" s="57"/>
      <c r="S34" s="57"/>
      <c r="T34" s="125"/>
    </row>
    <row r="35" spans="1:20" s="115" customFormat="1" ht="90.75" customHeight="1" thickBot="1" x14ac:dyDescent="0.3">
      <c r="A35" s="536"/>
      <c r="B35" s="527"/>
      <c r="C35" s="530"/>
      <c r="D35" s="203" t="s">
        <v>1205</v>
      </c>
      <c r="E35" s="357" t="s">
        <v>643</v>
      </c>
      <c r="F35" s="56" t="s">
        <v>320</v>
      </c>
      <c r="G35" s="275" t="s">
        <v>321</v>
      </c>
      <c r="H35" s="56">
        <v>2012</v>
      </c>
      <c r="I35" s="56" t="s">
        <v>318</v>
      </c>
      <c r="J35" s="56"/>
      <c r="K35" s="56" t="s">
        <v>1209</v>
      </c>
      <c r="L35" s="56" t="s">
        <v>1622</v>
      </c>
      <c r="M35" s="254" t="s">
        <v>317</v>
      </c>
      <c r="N35" s="254" t="s">
        <v>322</v>
      </c>
      <c r="O35" s="56"/>
      <c r="P35" s="56" t="s">
        <v>1215</v>
      </c>
      <c r="Q35" s="56" t="s">
        <v>1055</v>
      </c>
      <c r="R35" s="56"/>
      <c r="S35" s="56"/>
      <c r="T35" s="129"/>
    </row>
    <row r="36" spans="1:20" s="115" customFormat="1" ht="62.25" customHeight="1" thickBot="1" x14ac:dyDescent="0.3">
      <c r="A36" s="536"/>
      <c r="B36" s="150" t="s">
        <v>565</v>
      </c>
      <c r="C36" s="235" t="s">
        <v>572</v>
      </c>
      <c r="D36" s="204" t="s">
        <v>323</v>
      </c>
      <c r="E36" s="370" t="s">
        <v>643</v>
      </c>
      <c r="F36" s="151" t="s">
        <v>324</v>
      </c>
      <c r="G36" s="152"/>
      <c r="H36" s="151"/>
      <c r="I36" s="151"/>
      <c r="J36" s="151"/>
      <c r="K36" s="59" t="s">
        <v>1624</v>
      </c>
      <c r="L36" s="151"/>
      <c r="M36" s="151"/>
      <c r="N36" s="151"/>
      <c r="O36" s="151"/>
      <c r="P36" s="151"/>
      <c r="Q36" s="151"/>
      <c r="R36" s="151"/>
      <c r="S36" s="151"/>
      <c r="T36" s="154"/>
    </row>
    <row r="37" spans="1:20" s="115" customFormat="1" ht="90.75" thickBot="1" x14ac:dyDescent="0.3">
      <c r="A37" s="536"/>
      <c r="B37" s="160" t="s">
        <v>566</v>
      </c>
      <c r="C37" s="221" t="s">
        <v>1210</v>
      </c>
      <c r="D37" s="196" t="s">
        <v>325</v>
      </c>
      <c r="E37" s="161" t="s">
        <v>645</v>
      </c>
      <c r="F37" s="59" t="s">
        <v>326</v>
      </c>
      <c r="G37" s="162"/>
      <c r="H37" s="59"/>
      <c r="I37" s="59"/>
      <c r="J37" s="59"/>
      <c r="K37" s="59" t="s">
        <v>1623</v>
      </c>
      <c r="L37" s="59"/>
      <c r="M37" s="59"/>
      <c r="N37" s="59"/>
      <c r="O37" s="59"/>
      <c r="P37" s="59"/>
      <c r="Q37" s="59"/>
      <c r="R37" s="59"/>
      <c r="S37" s="59"/>
      <c r="T37" s="164"/>
    </row>
    <row r="38" spans="1:20" s="115" customFormat="1" ht="95.25" customHeight="1" thickBot="1" x14ac:dyDescent="0.3">
      <c r="A38" s="537"/>
      <c r="B38" s="155" t="s">
        <v>567</v>
      </c>
      <c r="C38" s="236" t="s">
        <v>573</v>
      </c>
      <c r="D38" s="205" t="s">
        <v>328</v>
      </c>
      <c r="E38" s="157" t="s">
        <v>643</v>
      </c>
      <c r="F38" s="156" t="s">
        <v>327</v>
      </c>
      <c r="G38" s="158">
        <v>94.1</v>
      </c>
      <c r="H38" s="156">
        <v>2007</v>
      </c>
      <c r="I38" s="156" t="s">
        <v>332</v>
      </c>
      <c r="J38" s="156" t="s">
        <v>331</v>
      </c>
      <c r="K38" s="156" t="s">
        <v>1625</v>
      </c>
      <c r="L38" s="156" t="s">
        <v>1211</v>
      </c>
      <c r="M38" s="276" t="s">
        <v>329</v>
      </c>
      <c r="N38" s="156" t="s">
        <v>330</v>
      </c>
      <c r="O38" s="156"/>
      <c r="P38" s="156"/>
      <c r="Q38" s="156"/>
      <c r="R38" s="156"/>
      <c r="S38" s="156"/>
      <c r="T38" s="159"/>
    </row>
    <row r="39" spans="1:20" s="21" customFormat="1" ht="19.5" customHeight="1" thickBot="1" x14ac:dyDescent="0.3">
      <c r="A39" s="47"/>
      <c r="B39" s="48"/>
      <c r="C39" s="48"/>
      <c r="D39" s="49"/>
      <c r="E39" s="218"/>
      <c r="F39" s="49"/>
      <c r="G39" s="50"/>
      <c r="H39" s="49"/>
      <c r="I39" s="49"/>
      <c r="J39" s="49"/>
      <c r="K39" s="49"/>
      <c r="L39" s="49"/>
      <c r="M39" s="51"/>
      <c r="N39" s="51"/>
      <c r="O39" s="51"/>
      <c r="P39" s="51"/>
      <c r="Q39" s="51"/>
      <c r="R39" s="51"/>
      <c r="S39" s="51"/>
      <c r="T39" s="383"/>
    </row>
  </sheetData>
  <sheetProtection algorithmName="SHA-512" hashValue="4kquBhZ9LCTqf+U8opqqCjcxOsiv9CvdBa3izkfjRUWoBx6OlZpfO/5Va+j4Uhdkt2k+zoXEjxXYr64OtmyDzQ==" saltValue="UEhwkqquDc5bQoTR4bZrhQ==" spinCount="100000" sheet="1" objects="1" scenarios="1"/>
  <mergeCells count="21">
    <mergeCell ref="C34:C35"/>
    <mergeCell ref="L18:M18"/>
    <mergeCell ref="D18:D33"/>
    <mergeCell ref="E18:E33"/>
    <mergeCell ref="J29:J33"/>
    <mergeCell ref="A1:C1"/>
    <mergeCell ref="K1:L1"/>
    <mergeCell ref="M1:O1"/>
    <mergeCell ref="P1:T1"/>
    <mergeCell ref="D4:D13"/>
    <mergeCell ref="E4:E13"/>
    <mergeCell ref="A3:A38"/>
    <mergeCell ref="B3:B13"/>
    <mergeCell ref="C3:C13"/>
    <mergeCell ref="B14:B15"/>
    <mergeCell ref="C14:C15"/>
    <mergeCell ref="B16:B17"/>
    <mergeCell ref="C16:C17"/>
    <mergeCell ref="B18:B33"/>
    <mergeCell ref="C18:C33"/>
    <mergeCell ref="B34:B35"/>
  </mergeCells>
  <hyperlinks>
    <hyperlink ref="M3" r:id="rId1"/>
    <hyperlink ref="M11" r:id="rId2"/>
    <hyperlink ref="M13" r:id="rId3"/>
    <hyperlink ref="N35" r:id="rId4"/>
    <hyperlink ref="M38" r:id="rId5"/>
    <hyperlink ref="M35" r:id="rId6"/>
    <hyperlink ref="O34" r:id="rId7"/>
  </hyperlinks>
  <pageMargins left="0.7" right="0.7" top="0.75" bottom="0.75" header="0.3" footer="0.3"/>
  <pageSetup orientation="portrait" r:id="rId8"/>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zoomScale="66" zoomScaleNormal="66" workbookViewId="0">
      <selection activeCell="A3" sqref="A3:A18"/>
    </sheetView>
  </sheetViews>
  <sheetFormatPr baseColWidth="10" defaultColWidth="11.42578125" defaultRowHeight="15" x14ac:dyDescent="0.25"/>
  <cols>
    <col min="1" max="1" width="11.7109375" style="22" customWidth="1"/>
    <col min="2" max="2" width="4.7109375" style="233" customWidth="1"/>
    <col min="3" max="3" width="44.7109375" style="22" customWidth="1"/>
    <col min="4" max="4" width="7.7109375" style="22" customWidth="1"/>
    <col min="5" max="5" width="4.7109375" style="23" customWidth="1"/>
    <col min="6" max="6" width="48.7109375" style="22" customWidth="1"/>
    <col min="7" max="7" width="13.7109375" style="22" customWidth="1"/>
    <col min="8" max="8" width="11.7109375" style="22" customWidth="1"/>
    <col min="9" max="10" width="25.7109375" style="22" customWidth="1"/>
    <col min="11" max="11" width="44.7109375" style="22" customWidth="1"/>
    <col min="12" max="15" width="30.7109375" style="22" customWidth="1"/>
    <col min="16" max="20" width="20.7109375" style="22" customWidth="1"/>
    <col min="21" max="16384" width="11.42578125" style="22"/>
  </cols>
  <sheetData>
    <row r="1" spans="1:20" s="250" customFormat="1" ht="81.75" customHeight="1" thickBot="1" x14ac:dyDescent="0.3">
      <c r="A1" s="483" t="s">
        <v>1672</v>
      </c>
      <c r="B1" s="484"/>
      <c r="C1" s="485"/>
      <c r="D1" s="248" t="s">
        <v>641</v>
      </c>
      <c r="E1" s="248" t="s">
        <v>642</v>
      </c>
      <c r="F1" s="345" t="s">
        <v>6</v>
      </c>
      <c r="G1" s="249" t="s">
        <v>0</v>
      </c>
      <c r="H1" s="345" t="s">
        <v>1</v>
      </c>
      <c r="I1" s="345" t="s">
        <v>3</v>
      </c>
      <c r="J1" s="345" t="s">
        <v>4</v>
      </c>
      <c r="K1" s="485" t="s">
        <v>2</v>
      </c>
      <c r="L1" s="487"/>
      <c r="M1" s="485" t="s">
        <v>640</v>
      </c>
      <c r="N1" s="486"/>
      <c r="O1" s="487"/>
      <c r="P1" s="485" t="s">
        <v>1347</v>
      </c>
      <c r="Q1" s="486"/>
      <c r="R1" s="486"/>
      <c r="S1" s="486"/>
      <c r="T1" s="492"/>
    </row>
    <row r="2" spans="1:20" s="21" customFormat="1" ht="20.100000000000001" customHeight="1" thickBot="1" x14ac:dyDescent="0.3">
      <c r="A2" s="165"/>
      <c r="B2" s="63"/>
      <c r="C2" s="63"/>
      <c r="D2" s="65"/>
      <c r="E2" s="217"/>
      <c r="F2" s="65"/>
      <c r="G2" s="66"/>
      <c r="H2" s="65"/>
      <c r="I2" s="65"/>
      <c r="J2" s="65"/>
      <c r="K2" s="65"/>
      <c r="L2" s="65"/>
      <c r="M2" s="67"/>
      <c r="N2" s="67"/>
      <c r="O2" s="67"/>
      <c r="P2" s="67"/>
      <c r="Q2" s="67"/>
      <c r="R2" s="67"/>
      <c r="S2" s="67"/>
      <c r="T2" s="389"/>
    </row>
    <row r="3" spans="1:20" s="232" customFormat="1" ht="57.75" customHeight="1" x14ac:dyDescent="0.25">
      <c r="A3" s="535" t="s">
        <v>1217</v>
      </c>
      <c r="B3" s="587" t="s">
        <v>1218</v>
      </c>
      <c r="C3" s="599" t="s">
        <v>1219</v>
      </c>
      <c r="D3" s="601" t="s">
        <v>1220</v>
      </c>
      <c r="E3" s="602" t="s">
        <v>643</v>
      </c>
      <c r="F3" s="57" t="s">
        <v>1221</v>
      </c>
      <c r="G3" s="287"/>
      <c r="H3" s="288"/>
      <c r="I3" s="122"/>
      <c r="J3" s="122"/>
      <c r="K3" s="122"/>
      <c r="L3" s="122"/>
      <c r="M3" s="122"/>
      <c r="N3" s="122"/>
      <c r="O3" s="122"/>
      <c r="P3" s="122"/>
      <c r="Q3" s="122"/>
      <c r="R3" s="122"/>
      <c r="S3" s="122"/>
      <c r="T3" s="385"/>
    </row>
    <row r="4" spans="1:20" s="232" customFormat="1" ht="62.25" customHeight="1" x14ac:dyDescent="0.25">
      <c r="A4" s="536"/>
      <c r="B4" s="588"/>
      <c r="C4" s="600"/>
      <c r="D4" s="598"/>
      <c r="E4" s="581"/>
      <c r="F4" s="58" t="s">
        <v>1259</v>
      </c>
      <c r="G4" s="281">
        <v>6.4000000000000001E-2</v>
      </c>
      <c r="H4" s="85">
        <v>2012</v>
      </c>
      <c r="I4" s="86" t="s">
        <v>666</v>
      </c>
      <c r="J4" s="86"/>
      <c r="K4" s="86"/>
      <c r="L4" s="86"/>
      <c r="M4" s="58" t="s">
        <v>1524</v>
      </c>
      <c r="N4" s="86"/>
      <c r="O4" s="86"/>
      <c r="P4" s="445" t="s">
        <v>1523</v>
      </c>
      <c r="Q4" s="86"/>
      <c r="R4" s="86"/>
      <c r="S4" s="86"/>
      <c r="T4" s="446"/>
    </row>
    <row r="5" spans="1:20" s="232" customFormat="1" ht="72" customHeight="1" x14ac:dyDescent="0.25">
      <c r="A5" s="536"/>
      <c r="B5" s="588"/>
      <c r="C5" s="600"/>
      <c r="D5" s="598"/>
      <c r="E5" s="581"/>
      <c r="F5" s="58" t="s">
        <v>1260</v>
      </c>
      <c r="G5" s="281">
        <v>3.1E-2</v>
      </c>
      <c r="H5" s="85">
        <v>2012</v>
      </c>
      <c r="I5" s="86" t="s">
        <v>666</v>
      </c>
      <c r="J5" s="86"/>
      <c r="K5" s="86"/>
      <c r="L5" s="86"/>
      <c r="M5" s="86"/>
      <c r="N5" s="86"/>
      <c r="O5" s="86"/>
      <c r="P5" s="445" t="s">
        <v>1523</v>
      </c>
      <c r="Q5" s="86"/>
      <c r="R5" s="86"/>
      <c r="S5" s="86"/>
      <c r="T5" s="446"/>
    </row>
    <row r="6" spans="1:20" s="55" customFormat="1" ht="73.5" customHeight="1" x14ac:dyDescent="0.25">
      <c r="A6" s="536"/>
      <c r="B6" s="360" t="s">
        <v>1222</v>
      </c>
      <c r="C6" s="367" t="s">
        <v>1223</v>
      </c>
      <c r="D6" s="365" t="s">
        <v>1224</v>
      </c>
      <c r="E6" s="359" t="s">
        <v>644</v>
      </c>
      <c r="F6" s="58" t="s">
        <v>1225</v>
      </c>
      <c r="G6" s="281">
        <v>0.19949631500000001</v>
      </c>
      <c r="H6" s="85">
        <v>2014</v>
      </c>
      <c r="I6" s="58" t="s">
        <v>1531</v>
      </c>
      <c r="J6" s="86"/>
      <c r="K6" s="86"/>
      <c r="L6" s="86"/>
      <c r="M6" s="86"/>
      <c r="N6" s="86"/>
      <c r="O6" s="86"/>
      <c r="P6" s="58" t="s">
        <v>1530</v>
      </c>
      <c r="Q6" s="86"/>
      <c r="R6" s="86"/>
      <c r="S6" s="86"/>
      <c r="T6" s="446"/>
    </row>
    <row r="7" spans="1:20" s="55" customFormat="1" ht="73.5" customHeight="1" x14ac:dyDescent="0.25">
      <c r="A7" s="536"/>
      <c r="B7" s="588" t="s">
        <v>1226</v>
      </c>
      <c r="C7" s="600" t="s">
        <v>1227</v>
      </c>
      <c r="D7" s="598" t="s">
        <v>1228</v>
      </c>
      <c r="E7" s="581" t="s">
        <v>644</v>
      </c>
      <c r="F7" s="58" t="s">
        <v>1229</v>
      </c>
      <c r="G7" s="281"/>
      <c r="H7" s="85"/>
      <c r="I7" s="86"/>
      <c r="J7" s="86"/>
      <c r="K7" s="86"/>
      <c r="L7" s="86"/>
      <c r="M7" s="86"/>
      <c r="N7" s="86"/>
      <c r="O7" s="86"/>
      <c r="P7" s="86"/>
      <c r="Q7" s="86"/>
      <c r="R7" s="86"/>
      <c r="S7" s="86"/>
      <c r="T7" s="446"/>
    </row>
    <row r="8" spans="1:20" s="55" customFormat="1" ht="193.5" customHeight="1" x14ac:dyDescent="0.25">
      <c r="A8" s="536"/>
      <c r="B8" s="588"/>
      <c r="C8" s="600"/>
      <c r="D8" s="598"/>
      <c r="E8" s="581"/>
      <c r="F8" s="58" t="s">
        <v>1261</v>
      </c>
      <c r="G8" s="283">
        <v>0.33</v>
      </c>
      <c r="H8" s="85">
        <v>2013</v>
      </c>
      <c r="I8" s="58" t="s">
        <v>1528</v>
      </c>
      <c r="J8" s="86"/>
      <c r="K8" s="86"/>
      <c r="L8" s="86"/>
      <c r="M8" s="86"/>
      <c r="N8" s="86"/>
      <c r="O8" s="86"/>
      <c r="P8" s="58" t="s">
        <v>1529</v>
      </c>
      <c r="Q8" s="86"/>
      <c r="R8" s="86"/>
      <c r="S8" s="86"/>
      <c r="T8" s="446"/>
    </row>
    <row r="9" spans="1:20" s="55" customFormat="1" ht="49.5" customHeight="1" x14ac:dyDescent="0.25">
      <c r="A9" s="536"/>
      <c r="B9" s="360" t="s">
        <v>1230</v>
      </c>
      <c r="C9" s="367" t="s">
        <v>1231</v>
      </c>
      <c r="D9" s="365" t="s">
        <v>1232</v>
      </c>
      <c r="E9" s="359" t="s">
        <v>643</v>
      </c>
      <c r="F9" s="58" t="s">
        <v>1262</v>
      </c>
      <c r="G9" s="284">
        <v>0.42899999999999999</v>
      </c>
      <c r="H9" s="85">
        <v>2007</v>
      </c>
      <c r="I9" s="58" t="s">
        <v>1526</v>
      </c>
      <c r="J9" s="86"/>
      <c r="K9" s="86"/>
      <c r="L9" s="86"/>
      <c r="M9" s="240" t="s">
        <v>1527</v>
      </c>
      <c r="N9" s="86"/>
      <c r="O9" s="86"/>
      <c r="P9" s="58" t="s">
        <v>1525</v>
      </c>
      <c r="Q9" s="86"/>
      <c r="R9" s="86"/>
      <c r="S9" s="86"/>
      <c r="T9" s="446"/>
    </row>
    <row r="10" spans="1:20" s="55" customFormat="1" ht="63" customHeight="1" x14ac:dyDescent="0.25">
      <c r="A10" s="536"/>
      <c r="B10" s="360" t="s">
        <v>1233</v>
      </c>
      <c r="C10" s="367" t="s">
        <v>1234</v>
      </c>
      <c r="D10" s="365" t="s">
        <v>1235</v>
      </c>
      <c r="E10" s="359" t="s">
        <v>644</v>
      </c>
      <c r="F10" s="58" t="s">
        <v>1236</v>
      </c>
      <c r="G10" s="85"/>
      <c r="H10" s="85"/>
      <c r="I10" s="86"/>
      <c r="J10" s="86"/>
      <c r="K10" s="86"/>
      <c r="L10" s="86"/>
      <c r="M10" s="86"/>
      <c r="N10" s="86"/>
      <c r="O10" s="86"/>
      <c r="P10" s="86"/>
      <c r="Q10" s="86"/>
      <c r="R10" s="86"/>
      <c r="S10" s="86"/>
      <c r="T10" s="446"/>
    </row>
    <row r="11" spans="1:20" s="55" customFormat="1" ht="35.1" customHeight="1" x14ac:dyDescent="0.25">
      <c r="A11" s="536"/>
      <c r="B11" s="588" t="s">
        <v>1237</v>
      </c>
      <c r="C11" s="600" t="s">
        <v>1238</v>
      </c>
      <c r="D11" s="598" t="s">
        <v>1239</v>
      </c>
      <c r="E11" s="581" t="s">
        <v>643</v>
      </c>
      <c r="F11" s="58" t="s">
        <v>1240</v>
      </c>
      <c r="G11" s="85"/>
      <c r="H11" s="85"/>
      <c r="I11" s="86"/>
      <c r="J11" s="86"/>
      <c r="K11" s="86"/>
      <c r="L11" s="86"/>
      <c r="M11" s="86"/>
      <c r="N11" s="86"/>
      <c r="O11" s="86"/>
      <c r="P11" s="86"/>
      <c r="Q11" s="86"/>
      <c r="R11" s="86"/>
      <c r="S11" s="86"/>
      <c r="T11" s="446"/>
    </row>
    <row r="12" spans="1:20" s="232" customFormat="1" ht="35.1" customHeight="1" x14ac:dyDescent="0.25">
      <c r="A12" s="536"/>
      <c r="B12" s="588"/>
      <c r="C12" s="600"/>
      <c r="D12" s="598"/>
      <c r="E12" s="581"/>
      <c r="F12" s="58" t="s">
        <v>1263</v>
      </c>
      <c r="G12" s="285">
        <v>22631</v>
      </c>
      <c r="H12" s="85">
        <v>2016</v>
      </c>
      <c r="I12" s="86" t="s">
        <v>1533</v>
      </c>
      <c r="J12" s="86"/>
      <c r="K12" s="86">
        <v>2016</v>
      </c>
      <c r="L12" s="86"/>
      <c r="M12" s="240" t="s">
        <v>1532</v>
      </c>
      <c r="N12" s="240" t="s">
        <v>1544</v>
      </c>
      <c r="O12" s="86"/>
      <c r="P12" s="86"/>
      <c r="Q12" s="86"/>
      <c r="R12" s="86"/>
      <c r="S12" s="86"/>
      <c r="T12" s="446"/>
    </row>
    <row r="13" spans="1:20" s="232" customFormat="1" ht="35.1" customHeight="1" x14ac:dyDescent="0.25">
      <c r="A13" s="536"/>
      <c r="B13" s="588"/>
      <c r="C13" s="600"/>
      <c r="D13" s="598"/>
      <c r="E13" s="581"/>
      <c r="F13" s="58" t="s">
        <v>1264</v>
      </c>
      <c r="G13" s="285">
        <v>18833</v>
      </c>
      <c r="H13" s="85">
        <v>2014</v>
      </c>
      <c r="I13" s="86" t="s">
        <v>666</v>
      </c>
      <c r="J13" s="86"/>
      <c r="K13" s="86"/>
      <c r="L13" s="86"/>
      <c r="M13" s="448" t="s">
        <v>1543</v>
      </c>
      <c r="N13" s="86"/>
      <c r="O13" s="86"/>
      <c r="P13" s="58" t="s">
        <v>1545</v>
      </c>
      <c r="Q13" s="58" t="s">
        <v>1546</v>
      </c>
      <c r="R13" s="86"/>
      <c r="S13" s="86"/>
      <c r="T13" s="446"/>
    </row>
    <row r="14" spans="1:20" s="55" customFormat="1" ht="42.75" customHeight="1" x14ac:dyDescent="0.25">
      <c r="A14" s="536"/>
      <c r="B14" s="588" t="s">
        <v>1241</v>
      </c>
      <c r="C14" s="600" t="s">
        <v>1242</v>
      </c>
      <c r="D14" s="365" t="s">
        <v>1243</v>
      </c>
      <c r="E14" s="359" t="s">
        <v>644</v>
      </c>
      <c r="F14" s="58" t="s">
        <v>1244</v>
      </c>
      <c r="G14" s="273"/>
      <c r="H14" s="85"/>
      <c r="I14" s="86"/>
      <c r="J14" s="86"/>
      <c r="K14" s="86"/>
      <c r="L14" s="86"/>
      <c r="M14" s="86"/>
      <c r="N14" s="86"/>
      <c r="O14" s="86"/>
      <c r="P14" s="86"/>
      <c r="Q14" s="86"/>
      <c r="R14" s="86"/>
      <c r="S14" s="86"/>
      <c r="T14" s="446"/>
    </row>
    <row r="15" spans="1:20" s="55" customFormat="1" ht="36.950000000000003" customHeight="1" x14ac:dyDescent="0.25">
      <c r="A15" s="536"/>
      <c r="B15" s="588"/>
      <c r="C15" s="600"/>
      <c r="D15" s="365" t="s">
        <v>1245</v>
      </c>
      <c r="E15" s="359" t="s">
        <v>644</v>
      </c>
      <c r="F15" s="58" t="s">
        <v>1246</v>
      </c>
      <c r="G15" s="286"/>
      <c r="H15" s="85"/>
      <c r="I15" s="86"/>
      <c r="J15" s="86"/>
      <c r="K15" s="86"/>
      <c r="L15" s="86"/>
      <c r="M15" s="86"/>
      <c r="N15" s="86"/>
      <c r="O15" s="86"/>
      <c r="P15" s="86"/>
      <c r="Q15" s="86"/>
      <c r="R15" s="86"/>
      <c r="S15" s="86"/>
      <c r="T15" s="446"/>
    </row>
    <row r="16" spans="1:20" s="55" customFormat="1" ht="82.5" customHeight="1" x14ac:dyDescent="0.25">
      <c r="A16" s="536"/>
      <c r="B16" s="360" t="s">
        <v>1247</v>
      </c>
      <c r="C16" s="367" t="s">
        <v>1248</v>
      </c>
      <c r="D16" s="365" t="s">
        <v>1249</v>
      </c>
      <c r="E16" s="359" t="s">
        <v>644</v>
      </c>
      <c r="F16" s="58" t="s">
        <v>1250</v>
      </c>
      <c r="G16" s="273"/>
      <c r="H16" s="85"/>
      <c r="I16" s="86"/>
      <c r="J16" s="86"/>
      <c r="K16" s="86"/>
      <c r="L16" s="86"/>
      <c r="M16" s="86"/>
      <c r="N16" s="86"/>
      <c r="O16" s="86"/>
      <c r="P16" s="86"/>
      <c r="Q16" s="86"/>
      <c r="R16" s="86"/>
      <c r="S16" s="86"/>
      <c r="T16" s="446"/>
    </row>
    <row r="17" spans="1:20" s="55" customFormat="1" ht="109.5" customHeight="1" x14ac:dyDescent="0.25">
      <c r="A17" s="536"/>
      <c r="B17" s="360" t="s">
        <v>1251</v>
      </c>
      <c r="C17" s="367" t="s">
        <v>1252</v>
      </c>
      <c r="D17" s="365" t="s">
        <v>1253</v>
      </c>
      <c r="E17" s="359" t="s">
        <v>643</v>
      </c>
      <c r="F17" s="58" t="s">
        <v>1254</v>
      </c>
      <c r="G17" s="273"/>
      <c r="H17" s="85"/>
      <c r="I17" s="86"/>
      <c r="J17" s="86"/>
      <c r="K17" s="86"/>
      <c r="L17" s="86"/>
      <c r="M17" s="86"/>
      <c r="N17" s="86"/>
      <c r="O17" s="86"/>
      <c r="P17" s="86"/>
      <c r="Q17" s="86"/>
      <c r="R17" s="86"/>
      <c r="S17" s="86"/>
      <c r="T17" s="446"/>
    </row>
    <row r="18" spans="1:20" s="55" customFormat="1" ht="69.95" customHeight="1" thickBot="1" x14ac:dyDescent="0.3">
      <c r="A18" s="537"/>
      <c r="B18" s="361" t="s">
        <v>1255</v>
      </c>
      <c r="C18" s="296" t="s">
        <v>1256</v>
      </c>
      <c r="D18" s="295" t="s">
        <v>1257</v>
      </c>
      <c r="E18" s="134" t="s">
        <v>946</v>
      </c>
      <c r="F18" s="56" t="s">
        <v>1258</v>
      </c>
      <c r="G18" s="292"/>
      <c r="H18" s="292"/>
      <c r="I18" s="128"/>
      <c r="J18" s="128"/>
      <c r="K18" s="128"/>
      <c r="L18" s="128"/>
      <c r="M18" s="128"/>
      <c r="N18" s="128"/>
      <c r="O18" s="128"/>
      <c r="P18" s="128"/>
      <c r="Q18" s="128"/>
      <c r="R18" s="128"/>
      <c r="S18" s="128"/>
      <c r="T18" s="386"/>
    </row>
    <row r="19" spans="1:20" s="55" customFormat="1" hidden="1" x14ac:dyDescent="0.25">
      <c r="A19" s="390"/>
      <c r="B19" s="234"/>
      <c r="C19" s="278"/>
      <c r="D19" s="232"/>
      <c r="E19" s="280"/>
      <c r="F19" s="231"/>
      <c r="G19" s="279"/>
      <c r="H19" s="232"/>
      <c r="I19" s="232"/>
      <c r="J19" s="232"/>
      <c r="K19" s="232"/>
      <c r="L19" s="232"/>
      <c r="M19" s="232"/>
      <c r="N19" s="232"/>
      <c r="O19" s="232"/>
      <c r="P19" s="232"/>
      <c r="Q19" s="232"/>
      <c r="R19" s="232"/>
      <c r="S19" s="232"/>
      <c r="T19" s="447"/>
    </row>
    <row r="20" spans="1:20" s="21" customFormat="1" ht="19.5" customHeight="1" thickBot="1" x14ac:dyDescent="0.3">
      <c r="A20" s="47"/>
      <c r="B20" s="48"/>
      <c r="C20" s="48"/>
      <c r="D20" s="49"/>
      <c r="E20" s="218"/>
      <c r="F20" s="49"/>
      <c r="G20" s="50"/>
      <c r="H20" s="49"/>
      <c r="I20" s="49"/>
      <c r="J20" s="49"/>
      <c r="K20" s="49"/>
      <c r="L20" s="49"/>
      <c r="M20" s="51"/>
      <c r="N20" s="51"/>
      <c r="O20" s="51"/>
      <c r="P20" s="51"/>
      <c r="Q20" s="51"/>
      <c r="R20" s="51"/>
      <c r="S20" s="51"/>
      <c r="T20" s="383"/>
    </row>
    <row r="21" spans="1:20" s="55" customFormat="1" x14ac:dyDescent="0.25">
      <c r="A21" s="231"/>
      <c r="B21" s="234"/>
      <c r="E21" s="245"/>
    </row>
    <row r="22" spans="1:20" s="55" customFormat="1" x14ac:dyDescent="0.25">
      <c r="A22" s="231"/>
      <c r="B22" s="234"/>
      <c r="E22" s="245"/>
    </row>
    <row r="23" spans="1:20" s="55" customFormat="1" x14ac:dyDescent="0.25">
      <c r="A23" s="231"/>
      <c r="B23" s="234"/>
      <c r="E23" s="245"/>
    </row>
    <row r="24" spans="1:20" s="55" customFormat="1" x14ac:dyDescent="0.25">
      <c r="A24" s="231"/>
      <c r="B24" s="234"/>
      <c r="E24" s="245"/>
    </row>
    <row r="25" spans="1:20" s="55" customFormat="1" x14ac:dyDescent="0.25">
      <c r="A25" s="231"/>
      <c r="B25" s="234"/>
      <c r="E25" s="245"/>
    </row>
    <row r="26" spans="1:20" s="55" customFormat="1" x14ac:dyDescent="0.25">
      <c r="A26" s="231"/>
      <c r="B26" s="234"/>
      <c r="E26" s="245"/>
    </row>
    <row r="27" spans="1:20" s="55" customFormat="1" x14ac:dyDescent="0.25">
      <c r="A27" s="231"/>
      <c r="B27" s="234"/>
      <c r="E27" s="245"/>
    </row>
    <row r="28" spans="1:20" s="55" customFormat="1" x14ac:dyDescent="0.25">
      <c r="A28" s="231"/>
      <c r="B28" s="234"/>
      <c r="E28" s="245"/>
    </row>
    <row r="29" spans="1:20" s="55" customFormat="1" x14ac:dyDescent="0.25">
      <c r="A29" s="231"/>
      <c r="B29" s="234"/>
      <c r="E29" s="245"/>
    </row>
    <row r="30" spans="1:20" s="55" customFormat="1" x14ac:dyDescent="0.25">
      <c r="A30" s="231"/>
      <c r="B30" s="234"/>
      <c r="E30" s="245"/>
    </row>
    <row r="31" spans="1:20" x14ac:dyDescent="0.25">
      <c r="A31" s="10"/>
      <c r="B31" s="257"/>
    </row>
    <row r="32" spans="1:20" x14ac:dyDescent="0.25">
      <c r="A32" s="10"/>
      <c r="B32" s="257"/>
    </row>
    <row r="33" spans="1:2" x14ac:dyDescent="0.25">
      <c r="A33" s="10"/>
      <c r="B33" s="257"/>
    </row>
  </sheetData>
  <sheetProtection algorithmName="SHA-512" hashValue="BtiDb9yagmEp44xr2W8KEMbDBKjMWYcDdgFr+Pf84AqkXEpemwhAag/+jwzrhstn+zCugRAgQEG+zoJwTFJgrA==" saltValue="xZRqhF3MfpooVWFYZIWBfg==" spinCount="100000" sheet="1" objects="1" scenarios="1"/>
  <mergeCells count="19">
    <mergeCell ref="K1:L1"/>
    <mergeCell ref="M1:O1"/>
    <mergeCell ref="P1:T1"/>
    <mergeCell ref="D3:D5"/>
    <mergeCell ref="E3:E5"/>
    <mergeCell ref="D7:D8"/>
    <mergeCell ref="E7:E8"/>
    <mergeCell ref="D11:D13"/>
    <mergeCell ref="E11:E13"/>
    <mergeCell ref="A1:C1"/>
    <mergeCell ref="A3:A18"/>
    <mergeCell ref="B3:B5"/>
    <mergeCell ref="C3:C5"/>
    <mergeCell ref="B7:B8"/>
    <mergeCell ref="C7:C8"/>
    <mergeCell ref="B11:B13"/>
    <mergeCell ref="C11:C13"/>
    <mergeCell ref="B14:B15"/>
    <mergeCell ref="C14:C15"/>
  </mergeCells>
  <hyperlinks>
    <hyperlink ref="M9" r:id="rId1"/>
    <hyperlink ref="M12" r:id="rId2" location="3"/>
    <hyperlink ref="M13" r:id="rId3"/>
    <hyperlink ref="N12" r:id="rId4"/>
  </hyperlinks>
  <pageMargins left="0.7" right="0.7" top="0.75" bottom="0.75" header="0.3" footer="0.3"/>
  <pageSetup paperSize="9" orientation="portrait"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zoomScale="62" zoomScaleNormal="62" workbookViewId="0">
      <pane ySplit="2" topLeftCell="A3" activePane="bottomLeft" state="frozen"/>
      <selection activeCell="G4" sqref="G4"/>
      <selection pane="bottomLeft" activeCell="A3" sqref="A3:A19"/>
    </sheetView>
  </sheetViews>
  <sheetFormatPr baseColWidth="10" defaultColWidth="11.42578125" defaultRowHeight="15" x14ac:dyDescent="0.25"/>
  <cols>
    <col min="1" max="1" width="11.7109375" style="55" customWidth="1"/>
    <col min="2" max="2" width="4.7109375" style="55" customWidth="1"/>
    <col min="3" max="3" width="44.7109375" style="55" customWidth="1"/>
    <col min="4" max="4" width="7.7109375" style="55" customWidth="1"/>
    <col min="5" max="5" width="4.7109375" style="245" customWidth="1"/>
    <col min="6" max="6" width="48.7109375" style="55" customWidth="1"/>
    <col min="7" max="7" width="13.7109375" style="246" customWidth="1"/>
    <col min="8" max="8" width="11.7109375" style="55" customWidth="1"/>
    <col min="9" max="10" width="25.7109375" style="55" customWidth="1"/>
    <col min="11" max="11" width="44.7109375" style="55" customWidth="1"/>
    <col min="12" max="15" width="30.7109375" style="55" customWidth="1"/>
    <col min="16" max="20" width="20.7109375" style="55" customWidth="1"/>
    <col min="21" max="16384" width="11.42578125" style="55"/>
  </cols>
  <sheetData>
    <row r="1" spans="1:22" s="250" customFormat="1" ht="81.75" customHeight="1" thickBot="1" x14ac:dyDescent="0.3">
      <c r="A1" s="483" t="s">
        <v>1672</v>
      </c>
      <c r="B1" s="484"/>
      <c r="C1" s="485"/>
      <c r="D1" s="248" t="s">
        <v>641</v>
      </c>
      <c r="E1" s="248" t="s">
        <v>642</v>
      </c>
      <c r="F1" s="345" t="s">
        <v>6</v>
      </c>
      <c r="G1" s="249" t="s">
        <v>0</v>
      </c>
      <c r="H1" s="345" t="s">
        <v>1</v>
      </c>
      <c r="I1" s="345" t="s">
        <v>3</v>
      </c>
      <c r="J1" s="345" t="s">
        <v>4</v>
      </c>
      <c r="K1" s="485" t="s">
        <v>2</v>
      </c>
      <c r="L1" s="487"/>
      <c r="M1" s="485" t="s">
        <v>640</v>
      </c>
      <c r="N1" s="486"/>
      <c r="O1" s="487"/>
      <c r="P1" s="485" t="s">
        <v>1346</v>
      </c>
      <c r="Q1" s="486"/>
      <c r="R1" s="486"/>
      <c r="S1" s="486"/>
      <c r="T1" s="492"/>
    </row>
    <row r="2" spans="1:22" s="21" customFormat="1" ht="20.100000000000001" customHeight="1" thickBot="1" x14ac:dyDescent="0.3">
      <c r="A2" s="165"/>
      <c r="B2" s="63"/>
      <c r="C2" s="63"/>
      <c r="D2" s="65"/>
      <c r="E2" s="217"/>
      <c r="F2" s="65"/>
      <c r="G2" s="66"/>
      <c r="H2" s="65"/>
      <c r="I2" s="65"/>
      <c r="J2" s="65"/>
      <c r="K2" s="65"/>
      <c r="L2" s="65"/>
      <c r="M2" s="67"/>
      <c r="N2" s="67"/>
      <c r="O2" s="67"/>
      <c r="P2" s="67"/>
      <c r="Q2" s="67"/>
      <c r="R2" s="67"/>
      <c r="S2" s="67"/>
      <c r="T2" s="389"/>
    </row>
    <row r="3" spans="1:22" s="115" customFormat="1" ht="188.25" customHeight="1" thickBot="1" x14ac:dyDescent="0.3">
      <c r="A3" s="535" t="s">
        <v>634</v>
      </c>
      <c r="B3" s="160" t="s">
        <v>575</v>
      </c>
      <c r="C3" s="221" t="s">
        <v>1279</v>
      </c>
      <c r="D3" s="196" t="s">
        <v>334</v>
      </c>
      <c r="E3" s="161" t="s">
        <v>643</v>
      </c>
      <c r="F3" s="59" t="s">
        <v>1265</v>
      </c>
      <c r="G3" s="162">
        <v>20</v>
      </c>
      <c r="H3" s="59">
        <v>2010</v>
      </c>
      <c r="I3" s="59" t="s">
        <v>1269</v>
      </c>
      <c r="J3" s="59"/>
      <c r="K3" s="59" t="s">
        <v>1666</v>
      </c>
      <c r="L3" s="59" t="s">
        <v>1626</v>
      </c>
      <c r="M3" s="242" t="s">
        <v>335</v>
      </c>
      <c r="N3" s="59"/>
      <c r="O3" s="59"/>
      <c r="P3" s="59" t="s">
        <v>1284</v>
      </c>
      <c r="Q3" s="59"/>
      <c r="R3" s="59"/>
      <c r="S3" s="59"/>
      <c r="T3" s="164"/>
    </row>
    <row r="4" spans="1:22" s="115" customFormat="1" ht="113.25" customHeight="1" thickBot="1" x14ac:dyDescent="0.3">
      <c r="A4" s="536"/>
      <c r="B4" s="298" t="s">
        <v>1283</v>
      </c>
      <c r="C4" s="236" t="s">
        <v>1282</v>
      </c>
      <c r="D4" s="299" t="s">
        <v>1266</v>
      </c>
      <c r="E4" s="157" t="s">
        <v>645</v>
      </c>
      <c r="F4" s="169" t="s">
        <v>1267</v>
      </c>
      <c r="G4" s="300">
        <v>78.400000000000006</v>
      </c>
      <c r="H4" s="169">
        <v>2010</v>
      </c>
      <c r="I4" s="169" t="s">
        <v>1268</v>
      </c>
      <c r="J4" s="169" t="s">
        <v>264</v>
      </c>
      <c r="K4" s="169" t="s">
        <v>1627</v>
      </c>
      <c r="L4" s="169" t="s">
        <v>1628</v>
      </c>
      <c r="M4" s="301" t="s">
        <v>336</v>
      </c>
      <c r="N4" s="169"/>
      <c r="O4" s="169"/>
      <c r="P4" s="171" t="s">
        <v>1285</v>
      </c>
      <c r="Q4" s="169"/>
      <c r="R4" s="169"/>
      <c r="S4" s="169"/>
      <c r="T4" s="302"/>
      <c r="V4" s="8"/>
    </row>
    <row r="5" spans="1:22" s="115" customFormat="1" ht="105" x14ac:dyDescent="0.25">
      <c r="A5" s="536"/>
      <c r="B5" s="533" t="s">
        <v>576</v>
      </c>
      <c r="C5" s="531" t="s">
        <v>584</v>
      </c>
      <c r="D5" s="192" t="s">
        <v>338</v>
      </c>
      <c r="E5" s="353" t="s">
        <v>645</v>
      </c>
      <c r="F5" s="43" t="s">
        <v>337</v>
      </c>
      <c r="G5" s="141" t="s">
        <v>638</v>
      </c>
      <c r="H5" s="43"/>
      <c r="I5" s="43"/>
      <c r="J5" s="43"/>
      <c r="K5" s="43"/>
      <c r="L5" s="43"/>
      <c r="M5" s="43" t="s">
        <v>336</v>
      </c>
      <c r="N5" s="43"/>
      <c r="O5" s="43"/>
      <c r="P5" s="43"/>
      <c r="Q5" s="43"/>
      <c r="R5" s="43"/>
      <c r="S5" s="43"/>
      <c r="T5" s="133"/>
    </row>
    <row r="6" spans="1:22" s="115" customFormat="1" ht="60.75" thickBot="1" x14ac:dyDescent="0.3">
      <c r="A6" s="536"/>
      <c r="B6" s="534"/>
      <c r="C6" s="532"/>
      <c r="D6" s="193" t="s">
        <v>340</v>
      </c>
      <c r="E6" s="354" t="s">
        <v>644</v>
      </c>
      <c r="F6" s="44" t="s">
        <v>339</v>
      </c>
      <c r="G6" s="147"/>
      <c r="H6" s="44"/>
      <c r="I6" s="44"/>
      <c r="J6" s="44"/>
      <c r="K6" s="44"/>
      <c r="L6" s="44"/>
      <c r="M6" s="44"/>
      <c r="N6" s="44"/>
      <c r="O6" s="44"/>
      <c r="P6" s="44"/>
      <c r="Q6" s="44"/>
      <c r="R6" s="44"/>
      <c r="S6" s="44"/>
      <c r="T6" s="140"/>
    </row>
    <row r="7" spans="1:22" s="115" customFormat="1" ht="198.75" customHeight="1" thickBot="1" x14ac:dyDescent="0.3">
      <c r="A7" s="536"/>
      <c r="B7" s="160" t="s">
        <v>577</v>
      </c>
      <c r="C7" s="221" t="s">
        <v>585</v>
      </c>
      <c r="D7" s="196" t="s">
        <v>342</v>
      </c>
      <c r="E7" s="161" t="s">
        <v>644</v>
      </c>
      <c r="F7" s="59" t="s">
        <v>341</v>
      </c>
      <c r="G7" s="162"/>
      <c r="H7" s="59"/>
      <c r="I7" s="59"/>
      <c r="J7" s="59"/>
      <c r="K7" s="59"/>
      <c r="L7" s="59"/>
      <c r="M7" s="59"/>
      <c r="N7" s="59"/>
      <c r="O7" s="59"/>
      <c r="P7" s="59"/>
      <c r="Q7" s="59"/>
      <c r="R7" s="59"/>
      <c r="S7" s="59"/>
      <c r="T7" s="164"/>
    </row>
    <row r="8" spans="1:22" s="115" customFormat="1" ht="186.75" customHeight="1" x14ac:dyDescent="0.25">
      <c r="A8" s="536"/>
      <c r="B8" s="533" t="s">
        <v>578</v>
      </c>
      <c r="C8" s="531" t="s">
        <v>586</v>
      </c>
      <c r="D8" s="585" t="s">
        <v>344</v>
      </c>
      <c r="E8" s="603" t="s">
        <v>645</v>
      </c>
      <c r="F8" s="43" t="s">
        <v>343</v>
      </c>
      <c r="G8" s="141"/>
      <c r="H8" s="43"/>
      <c r="I8" s="43"/>
      <c r="J8" s="43"/>
      <c r="K8" s="43" t="s">
        <v>1682</v>
      </c>
      <c r="L8" s="43" t="s">
        <v>1683</v>
      </c>
      <c r="M8" s="238" t="s">
        <v>345</v>
      </c>
      <c r="N8" s="238" t="s">
        <v>346</v>
      </c>
      <c r="O8" s="43" t="s">
        <v>347</v>
      </c>
      <c r="P8" s="238" t="s">
        <v>574</v>
      </c>
      <c r="Q8" s="43" t="s">
        <v>1286</v>
      </c>
      <c r="R8" s="57" t="s">
        <v>1287</v>
      </c>
      <c r="S8" s="43" t="s">
        <v>653</v>
      </c>
      <c r="T8" s="133"/>
    </row>
    <row r="9" spans="1:22" s="115" customFormat="1" ht="36" customHeight="1" x14ac:dyDescent="0.25">
      <c r="A9" s="536"/>
      <c r="B9" s="588"/>
      <c r="C9" s="529"/>
      <c r="D9" s="591"/>
      <c r="E9" s="570"/>
      <c r="F9" s="58" t="s">
        <v>1270</v>
      </c>
      <c r="G9" s="272" t="s">
        <v>1271</v>
      </c>
      <c r="H9" s="273" t="s">
        <v>1272</v>
      </c>
      <c r="I9" s="84" t="s">
        <v>1273</v>
      </c>
      <c r="J9" s="58"/>
      <c r="K9" s="58"/>
      <c r="L9" s="58"/>
      <c r="M9" s="240"/>
      <c r="N9" s="240"/>
      <c r="O9" s="58"/>
      <c r="P9" s="58"/>
      <c r="Q9" s="58"/>
      <c r="R9" s="58"/>
      <c r="S9" s="58"/>
      <c r="T9" s="126"/>
    </row>
    <row r="10" spans="1:22" s="115" customFormat="1" ht="78" customHeight="1" thickBot="1" x14ac:dyDescent="0.3">
      <c r="A10" s="536"/>
      <c r="B10" s="534"/>
      <c r="C10" s="532"/>
      <c r="D10" s="193" t="s">
        <v>349</v>
      </c>
      <c r="E10" s="354" t="s">
        <v>645</v>
      </c>
      <c r="F10" s="44" t="s">
        <v>348</v>
      </c>
      <c r="G10" s="44"/>
      <c r="H10" s="44"/>
      <c r="I10" s="44"/>
      <c r="J10" s="44"/>
      <c r="K10" s="44" t="s">
        <v>1629</v>
      </c>
      <c r="L10" s="44" t="s">
        <v>1630</v>
      </c>
      <c r="M10" s="239" t="s">
        <v>345</v>
      </c>
      <c r="N10" s="239" t="s">
        <v>346</v>
      </c>
      <c r="O10" s="44"/>
      <c r="P10" s="43" t="s">
        <v>1286</v>
      </c>
      <c r="Q10" s="44"/>
      <c r="R10" s="44"/>
      <c r="S10" s="44"/>
      <c r="T10" s="140"/>
    </row>
    <row r="11" spans="1:22" s="115" customFormat="1" ht="249.75" customHeight="1" x14ac:dyDescent="0.25">
      <c r="A11" s="536"/>
      <c r="B11" s="525" t="s">
        <v>579</v>
      </c>
      <c r="C11" s="528" t="s">
        <v>587</v>
      </c>
      <c r="D11" s="590" t="s">
        <v>351</v>
      </c>
      <c r="E11" s="574" t="s">
        <v>645</v>
      </c>
      <c r="F11" s="57" t="s">
        <v>350</v>
      </c>
      <c r="G11" s="123"/>
      <c r="H11" s="57">
        <v>2010</v>
      </c>
      <c r="I11" s="57" t="s">
        <v>390</v>
      </c>
      <c r="J11" s="57" t="s">
        <v>1280</v>
      </c>
      <c r="K11" s="57" t="s">
        <v>1278</v>
      </c>
      <c r="L11" s="57" t="s">
        <v>1631</v>
      </c>
      <c r="M11" s="124" t="s">
        <v>355</v>
      </c>
      <c r="N11" s="57"/>
      <c r="O11" s="57"/>
      <c r="P11" s="57" t="s">
        <v>1288</v>
      </c>
      <c r="Q11" s="57" t="s">
        <v>1289</v>
      </c>
      <c r="R11" s="57"/>
      <c r="S11" s="57" t="s">
        <v>1290</v>
      </c>
      <c r="T11" s="125"/>
    </row>
    <row r="12" spans="1:22" s="115" customFormat="1" ht="46.5" customHeight="1" x14ac:dyDescent="0.25">
      <c r="A12" s="536"/>
      <c r="B12" s="526"/>
      <c r="C12" s="529"/>
      <c r="D12" s="591"/>
      <c r="E12" s="575"/>
      <c r="F12" s="58" t="s">
        <v>1274</v>
      </c>
      <c r="G12" s="116">
        <v>61</v>
      </c>
      <c r="H12" s="58">
        <v>2015</v>
      </c>
      <c r="I12" s="84" t="s">
        <v>1275</v>
      </c>
      <c r="J12" s="58"/>
      <c r="K12" s="58"/>
      <c r="L12" s="58"/>
      <c r="M12" s="240"/>
      <c r="N12" s="58"/>
      <c r="O12" s="58"/>
      <c r="P12" s="58"/>
      <c r="Q12" s="58"/>
      <c r="R12" s="58"/>
      <c r="S12" s="58"/>
      <c r="T12" s="126"/>
    </row>
    <row r="13" spans="1:22" s="115" customFormat="1" ht="45.75" thickBot="1" x14ac:dyDescent="0.3">
      <c r="A13" s="536"/>
      <c r="B13" s="527"/>
      <c r="C13" s="530"/>
      <c r="D13" s="203" t="s">
        <v>357</v>
      </c>
      <c r="E13" s="357" t="s">
        <v>643</v>
      </c>
      <c r="F13" s="56" t="s">
        <v>356</v>
      </c>
      <c r="G13" s="127">
        <v>14.5</v>
      </c>
      <c r="H13" s="56">
        <v>2014</v>
      </c>
      <c r="I13" s="56" t="s">
        <v>55</v>
      </c>
      <c r="J13" s="56"/>
      <c r="K13" s="56" t="s">
        <v>1277</v>
      </c>
      <c r="L13" s="56"/>
      <c r="M13" s="254" t="s">
        <v>358</v>
      </c>
      <c r="N13" s="56"/>
      <c r="O13" s="56"/>
      <c r="P13" s="56" t="s">
        <v>653</v>
      </c>
      <c r="Q13" s="56"/>
      <c r="R13" s="56"/>
      <c r="S13" s="56"/>
      <c r="T13" s="129"/>
    </row>
    <row r="14" spans="1:22" s="115" customFormat="1" ht="60.75" customHeight="1" x14ac:dyDescent="0.25">
      <c r="A14" s="536"/>
      <c r="B14" s="533" t="s">
        <v>580</v>
      </c>
      <c r="C14" s="531" t="s">
        <v>588</v>
      </c>
      <c r="D14" s="192" t="s">
        <v>362</v>
      </c>
      <c r="E14" s="353" t="s">
        <v>645</v>
      </c>
      <c r="F14" s="43" t="s">
        <v>363</v>
      </c>
      <c r="G14" s="141"/>
      <c r="H14" s="43"/>
      <c r="I14" s="43"/>
      <c r="J14" s="43"/>
      <c r="K14" s="43"/>
      <c r="L14" s="43"/>
      <c r="M14" s="43"/>
      <c r="N14" s="43"/>
      <c r="O14" s="43"/>
      <c r="P14" s="43"/>
      <c r="Q14" s="43"/>
      <c r="R14" s="43"/>
      <c r="S14" s="43"/>
      <c r="T14" s="133"/>
    </row>
    <row r="15" spans="1:22" s="115" customFormat="1" ht="45.75" thickBot="1" x14ac:dyDescent="0.3">
      <c r="A15" s="536"/>
      <c r="B15" s="534"/>
      <c r="C15" s="532"/>
      <c r="D15" s="193" t="s">
        <v>365</v>
      </c>
      <c r="E15" s="354" t="s">
        <v>644</v>
      </c>
      <c r="F15" s="44" t="s">
        <v>364</v>
      </c>
      <c r="G15" s="147"/>
      <c r="H15" s="44"/>
      <c r="I15" s="44"/>
      <c r="J15" s="44"/>
      <c r="K15" s="44"/>
      <c r="L15" s="44"/>
      <c r="M15" s="44"/>
      <c r="N15" s="44"/>
      <c r="O15" s="44"/>
      <c r="P15" s="44"/>
      <c r="Q15" s="44"/>
      <c r="R15" s="44"/>
      <c r="S15" s="44"/>
      <c r="T15" s="140"/>
    </row>
    <row r="16" spans="1:22" s="115" customFormat="1" ht="93" customHeight="1" thickBot="1" x14ac:dyDescent="0.3">
      <c r="A16" s="536"/>
      <c r="B16" s="160" t="s">
        <v>581</v>
      </c>
      <c r="C16" s="221" t="s">
        <v>589</v>
      </c>
      <c r="D16" s="196" t="s">
        <v>366</v>
      </c>
      <c r="E16" s="161" t="s">
        <v>644</v>
      </c>
      <c r="F16" s="59" t="s">
        <v>476</v>
      </c>
      <c r="G16" s="162"/>
      <c r="H16" s="59"/>
      <c r="I16" s="59"/>
      <c r="J16" s="59"/>
      <c r="K16" s="59"/>
      <c r="L16" s="59"/>
      <c r="M16" s="59"/>
      <c r="N16" s="59"/>
      <c r="O16" s="59"/>
      <c r="P16" s="59"/>
      <c r="Q16" s="59"/>
      <c r="R16" s="59"/>
      <c r="S16" s="59"/>
      <c r="T16" s="164"/>
    </row>
    <row r="17" spans="1:20" s="115" customFormat="1" ht="91.5" customHeight="1" x14ac:dyDescent="0.25">
      <c r="A17" s="536"/>
      <c r="B17" s="533" t="s">
        <v>582</v>
      </c>
      <c r="C17" s="531" t="s">
        <v>590</v>
      </c>
      <c r="D17" s="192" t="s">
        <v>367</v>
      </c>
      <c r="E17" s="353" t="s">
        <v>644</v>
      </c>
      <c r="F17" s="43" t="s">
        <v>1281</v>
      </c>
      <c r="G17" s="141"/>
      <c r="H17" s="43"/>
      <c r="I17" s="43"/>
      <c r="J17" s="43"/>
      <c r="K17" s="43"/>
      <c r="L17" s="43"/>
      <c r="M17" s="43"/>
      <c r="N17" s="43"/>
      <c r="O17" s="43"/>
      <c r="P17" s="43"/>
      <c r="Q17" s="43"/>
      <c r="R17" s="43"/>
      <c r="S17" s="43"/>
      <c r="T17" s="133"/>
    </row>
    <row r="18" spans="1:20" s="115" customFormat="1" ht="90.75" thickBot="1" x14ac:dyDescent="0.3">
      <c r="A18" s="536"/>
      <c r="B18" s="534"/>
      <c r="C18" s="532"/>
      <c r="D18" s="193" t="s">
        <v>368</v>
      </c>
      <c r="E18" s="354" t="s">
        <v>645</v>
      </c>
      <c r="F18" s="44" t="s">
        <v>1276</v>
      </c>
      <c r="G18" s="147" t="s">
        <v>372</v>
      </c>
      <c r="H18" s="44" t="s">
        <v>373</v>
      </c>
      <c r="I18" s="44" t="s">
        <v>374</v>
      </c>
      <c r="J18" s="44"/>
      <c r="K18" s="44"/>
      <c r="L18" s="44" t="s">
        <v>370</v>
      </c>
      <c r="M18" s="239" t="s">
        <v>371</v>
      </c>
      <c r="N18" s="239" t="s">
        <v>346</v>
      </c>
      <c r="O18" s="239" t="s">
        <v>369</v>
      </c>
      <c r="P18" s="44" t="s">
        <v>1291</v>
      </c>
      <c r="Q18" s="44"/>
      <c r="R18" s="44"/>
      <c r="S18" s="44"/>
      <c r="T18" s="140"/>
    </row>
    <row r="19" spans="1:20" s="115" customFormat="1" ht="75.75" thickBot="1" x14ac:dyDescent="0.3">
      <c r="A19" s="537"/>
      <c r="B19" s="160" t="s">
        <v>583</v>
      </c>
      <c r="C19" s="221" t="s">
        <v>591</v>
      </c>
      <c r="D19" s="196" t="s">
        <v>376</v>
      </c>
      <c r="E19" s="161" t="s">
        <v>644</v>
      </c>
      <c r="F19" s="59" t="s">
        <v>375</v>
      </c>
      <c r="G19" s="162"/>
      <c r="H19" s="59"/>
      <c r="I19" s="59"/>
      <c r="J19" s="59"/>
      <c r="K19" s="59"/>
      <c r="L19" s="59"/>
      <c r="M19" s="59"/>
      <c r="N19" s="59"/>
      <c r="O19" s="59"/>
      <c r="P19" s="59"/>
      <c r="Q19" s="59"/>
      <c r="R19" s="59"/>
      <c r="S19" s="59"/>
      <c r="T19" s="164"/>
    </row>
    <row r="20" spans="1:20" s="21" customFormat="1" ht="19.5" customHeight="1" thickBot="1" x14ac:dyDescent="0.3">
      <c r="A20" s="47"/>
      <c r="B20" s="48"/>
      <c r="C20" s="48"/>
      <c r="D20" s="49"/>
      <c r="E20" s="218"/>
      <c r="F20" s="49"/>
      <c r="G20" s="50"/>
      <c r="H20" s="49"/>
      <c r="I20" s="49"/>
      <c r="J20" s="49"/>
      <c r="K20" s="49"/>
      <c r="L20" s="49"/>
      <c r="M20" s="51"/>
      <c r="N20" s="51"/>
      <c r="O20" s="51"/>
      <c r="P20" s="51"/>
      <c r="Q20" s="51"/>
      <c r="R20" s="51"/>
      <c r="S20" s="51"/>
      <c r="T20" s="383"/>
    </row>
  </sheetData>
  <sheetProtection algorithmName="SHA-512" hashValue="5rRqHZUHYcU6OujhH6Hwp3DCxQo17RjymzllUYJ8NYlBOUnT6XINNymPRJWZdN8/s+XEFal1Wafl+c4Bz6ABJQ==" saltValue="bfFb2eXzyfNVAQpusVa96A==" spinCount="100000" sheet="1" objects="1" scenarios="1"/>
  <mergeCells count="19">
    <mergeCell ref="P1:T1"/>
    <mergeCell ref="D8:D9"/>
    <mergeCell ref="A3:A19"/>
    <mergeCell ref="B5:B6"/>
    <mergeCell ref="C5:C6"/>
    <mergeCell ref="B8:B10"/>
    <mergeCell ref="C8:C10"/>
    <mergeCell ref="B11:B13"/>
    <mergeCell ref="C11:C13"/>
    <mergeCell ref="B14:B15"/>
    <mergeCell ref="C14:C15"/>
    <mergeCell ref="B17:B18"/>
    <mergeCell ref="C17:C18"/>
    <mergeCell ref="D11:D12"/>
    <mergeCell ref="E11:E12"/>
    <mergeCell ref="E8:E9"/>
    <mergeCell ref="A1:C1"/>
    <mergeCell ref="K1:L1"/>
    <mergeCell ref="M1:O1"/>
  </mergeCells>
  <hyperlinks>
    <hyperlink ref="M3" r:id="rId1"/>
    <hyperlink ref="M13" r:id="rId2"/>
    <hyperlink ref="M18" r:id="rId3" display="http://www.preventionweb.net/english/policies/?cid=7"/>
    <hyperlink ref="N18" r:id="rId4"/>
    <hyperlink ref="O18" r:id="rId5"/>
    <hyperlink ref="M8" r:id="rId6" location="Indicadores_urbanos"/>
    <hyperlink ref="M10" r:id="rId7" location="Indicadores_urbanos"/>
    <hyperlink ref="N8" r:id="rId8"/>
    <hyperlink ref="N10" r:id="rId9"/>
    <hyperlink ref="M11" r:id="rId10" location="estadi"/>
    <hyperlink ref="M4" r:id="rId11"/>
    <hyperlink ref="P8" r:id="rId12"/>
  </hyperlinks>
  <pageMargins left="0.7" right="0.7" top="0.75" bottom="0.75" header="0.3" footer="0.3"/>
  <pageSetup orientation="portrait" r:id="rId1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
  <sheetViews>
    <sheetView zoomScale="57" zoomScaleNormal="57" workbookViewId="0">
      <pane ySplit="1" topLeftCell="A2" activePane="bottomLeft" state="frozen"/>
      <selection activeCell="C1" sqref="C1"/>
      <selection pane="bottomLeft" activeCell="I1" sqref="I1"/>
    </sheetView>
  </sheetViews>
  <sheetFormatPr baseColWidth="10" defaultColWidth="11.42578125" defaultRowHeight="15" x14ac:dyDescent="0.25"/>
  <cols>
    <col min="1" max="1" width="11.7109375" style="22" customWidth="1"/>
    <col min="2" max="2" width="7.28515625" style="436" customWidth="1"/>
    <col min="3" max="3" width="44.7109375" style="22" customWidth="1"/>
    <col min="4" max="4" width="7.7109375" style="22" customWidth="1"/>
    <col min="5" max="5" width="7.7109375" style="23" customWidth="1"/>
    <col min="6" max="6" width="48.7109375" style="22" customWidth="1"/>
    <col min="7" max="7" width="19.42578125" style="24" customWidth="1"/>
    <col min="8" max="8" width="11.7109375" style="22" customWidth="1"/>
    <col min="9" max="9" width="25.7109375" style="437" customWidth="1"/>
    <col min="10" max="10" width="25.7109375" style="22" customWidth="1"/>
    <col min="11" max="11" width="44.7109375" style="22" customWidth="1"/>
    <col min="12" max="15" width="30.7109375" style="22" customWidth="1"/>
    <col min="16" max="20" width="20.7109375" style="22" customWidth="1"/>
    <col min="21" max="16384" width="11.42578125" style="22"/>
  </cols>
  <sheetData>
    <row r="1" spans="1:21" s="250" customFormat="1" ht="81.75" customHeight="1" thickBot="1" x14ac:dyDescent="0.3">
      <c r="A1" s="483" t="s">
        <v>1672</v>
      </c>
      <c r="B1" s="484"/>
      <c r="C1" s="485"/>
      <c r="D1" s="248" t="s">
        <v>641</v>
      </c>
      <c r="E1" s="248" t="s">
        <v>642</v>
      </c>
      <c r="F1" s="345" t="s">
        <v>6</v>
      </c>
      <c r="G1" s="249" t="s">
        <v>0</v>
      </c>
      <c r="H1" s="345" t="s">
        <v>1</v>
      </c>
      <c r="I1" s="345" t="s">
        <v>3</v>
      </c>
      <c r="J1" s="345" t="s">
        <v>4</v>
      </c>
      <c r="K1" s="485" t="s">
        <v>2</v>
      </c>
      <c r="L1" s="487"/>
      <c r="M1" s="485" t="s">
        <v>640</v>
      </c>
      <c r="N1" s="486"/>
      <c r="O1" s="487"/>
      <c r="P1" s="485" t="s">
        <v>1032</v>
      </c>
      <c r="Q1" s="486"/>
      <c r="R1" s="486"/>
      <c r="S1" s="486"/>
      <c r="T1" s="492"/>
    </row>
    <row r="2" spans="1:21" s="21" customFormat="1" ht="20.100000000000001" customHeight="1" thickBot="1" x14ac:dyDescent="0.3">
      <c r="A2" s="165"/>
      <c r="B2" s="63"/>
      <c r="C2" s="63"/>
      <c r="D2" s="65"/>
      <c r="E2" s="217"/>
      <c r="F2" s="65"/>
      <c r="G2" s="66"/>
      <c r="H2" s="65"/>
      <c r="I2" s="65"/>
      <c r="J2" s="65"/>
      <c r="K2" s="65"/>
      <c r="L2" s="65"/>
      <c r="M2" s="67"/>
      <c r="N2" s="67"/>
      <c r="O2" s="67"/>
      <c r="P2" s="67"/>
      <c r="Q2" s="67"/>
      <c r="R2" s="67"/>
      <c r="S2" s="67"/>
      <c r="T2" s="389"/>
    </row>
    <row r="3" spans="1:21" s="115" customFormat="1" ht="90.75" thickBot="1" x14ac:dyDescent="0.3">
      <c r="A3" s="535" t="s">
        <v>1292</v>
      </c>
      <c r="B3" s="160" t="s">
        <v>1293</v>
      </c>
      <c r="C3" s="306" t="s">
        <v>1294</v>
      </c>
      <c r="D3" s="307" t="s">
        <v>1295</v>
      </c>
      <c r="E3" s="161" t="s">
        <v>836</v>
      </c>
      <c r="F3" s="59" t="s">
        <v>1296</v>
      </c>
      <c r="G3" s="162"/>
      <c r="H3" s="59"/>
      <c r="I3" s="391"/>
      <c r="J3" s="59"/>
      <c r="K3" s="59"/>
      <c r="L3" s="59"/>
      <c r="M3" s="59"/>
      <c r="N3" s="59"/>
      <c r="O3" s="59"/>
      <c r="P3" s="59"/>
      <c r="Q3" s="59"/>
      <c r="R3" s="59"/>
      <c r="S3" s="59"/>
      <c r="T3" s="164"/>
    </row>
    <row r="4" spans="1:21" s="277" customFormat="1" ht="37.5" customHeight="1" x14ac:dyDescent="0.25">
      <c r="A4" s="536"/>
      <c r="B4" s="533" t="s">
        <v>1297</v>
      </c>
      <c r="C4" s="606" t="s">
        <v>1298</v>
      </c>
      <c r="D4" s="604" t="s">
        <v>1299</v>
      </c>
      <c r="E4" s="580" t="s">
        <v>645</v>
      </c>
      <c r="F4" s="364" t="s">
        <v>1300</v>
      </c>
      <c r="G4" s="392"/>
      <c r="H4" s="393"/>
      <c r="I4" s="364"/>
      <c r="J4" s="394"/>
      <c r="K4" s="394"/>
      <c r="L4" s="394"/>
      <c r="M4" s="394"/>
      <c r="N4" s="394"/>
      <c r="O4" s="394"/>
      <c r="P4" s="394"/>
      <c r="Q4" s="394"/>
      <c r="R4" s="394"/>
      <c r="S4" s="394"/>
      <c r="T4" s="439"/>
    </row>
    <row r="5" spans="1:21" s="277" customFormat="1" ht="52.5" customHeight="1" x14ac:dyDescent="0.25">
      <c r="A5" s="536"/>
      <c r="B5" s="588"/>
      <c r="C5" s="607"/>
      <c r="D5" s="605"/>
      <c r="E5" s="581"/>
      <c r="F5" s="84" t="s">
        <v>1349</v>
      </c>
      <c r="G5" s="285">
        <v>487000000</v>
      </c>
      <c r="H5" s="85">
        <v>2010</v>
      </c>
      <c r="I5" s="84" t="s">
        <v>1068</v>
      </c>
      <c r="J5" s="282"/>
      <c r="K5" s="395" t="s">
        <v>1070</v>
      </c>
      <c r="L5" s="396" t="s">
        <v>669</v>
      </c>
      <c r="M5" s="438" t="s">
        <v>1071</v>
      </c>
      <c r="N5" s="282"/>
      <c r="O5" s="282"/>
      <c r="P5" s="397" t="s">
        <v>1352</v>
      </c>
      <c r="Q5" s="396" t="s">
        <v>1353</v>
      </c>
      <c r="R5" s="282"/>
      <c r="S5" s="282"/>
      <c r="T5" s="291"/>
    </row>
    <row r="6" spans="1:21" s="277" customFormat="1" ht="50.25" customHeight="1" x14ac:dyDescent="0.25">
      <c r="A6" s="536"/>
      <c r="B6" s="588"/>
      <c r="C6" s="607"/>
      <c r="D6" s="605"/>
      <c r="E6" s="581"/>
      <c r="F6" s="84" t="s">
        <v>1350</v>
      </c>
      <c r="G6" s="398">
        <v>12.06</v>
      </c>
      <c r="H6" s="85">
        <v>2010</v>
      </c>
      <c r="I6" s="84" t="s">
        <v>1068</v>
      </c>
      <c r="J6" s="282"/>
      <c r="K6" s="395" t="s">
        <v>1072</v>
      </c>
      <c r="L6" s="396" t="s">
        <v>669</v>
      </c>
      <c r="M6" s="438" t="s">
        <v>1071</v>
      </c>
      <c r="N6" s="282"/>
      <c r="O6" s="282"/>
      <c r="P6" s="397" t="s">
        <v>1352</v>
      </c>
      <c r="Q6" s="396" t="s">
        <v>1353</v>
      </c>
      <c r="R6" s="282"/>
      <c r="S6" s="282"/>
      <c r="T6" s="291"/>
    </row>
    <row r="7" spans="1:21" s="277" customFormat="1" ht="48.75" customHeight="1" x14ac:dyDescent="0.25">
      <c r="A7" s="536"/>
      <c r="B7" s="588"/>
      <c r="C7" s="607"/>
      <c r="D7" s="605"/>
      <c r="E7" s="581"/>
      <c r="F7" s="84" t="s">
        <v>1351</v>
      </c>
      <c r="G7" s="398">
        <v>12.06</v>
      </c>
      <c r="H7" s="85">
        <v>2010</v>
      </c>
      <c r="I7" s="84" t="s">
        <v>1068</v>
      </c>
      <c r="J7" s="282"/>
      <c r="K7" s="395" t="s">
        <v>1667</v>
      </c>
      <c r="L7" s="397" t="s">
        <v>1344</v>
      </c>
      <c r="M7" s="438" t="s">
        <v>1071</v>
      </c>
      <c r="N7" s="282"/>
      <c r="O7" s="282"/>
      <c r="P7" s="397" t="s">
        <v>1352</v>
      </c>
      <c r="Q7" s="396" t="s">
        <v>1353</v>
      </c>
      <c r="R7" s="282"/>
      <c r="S7" s="282"/>
      <c r="T7" s="291"/>
    </row>
    <row r="8" spans="1:21" s="277" customFormat="1" ht="45" customHeight="1" thickBot="1" x14ac:dyDescent="0.3">
      <c r="A8" s="536"/>
      <c r="B8" s="534"/>
      <c r="C8" s="608"/>
      <c r="D8" s="399" t="s">
        <v>1301</v>
      </c>
      <c r="E8" s="138" t="s">
        <v>645</v>
      </c>
      <c r="F8" s="400" t="s">
        <v>1175</v>
      </c>
      <c r="G8" s="401"/>
      <c r="H8" s="402"/>
      <c r="I8" s="400"/>
      <c r="J8" s="403"/>
      <c r="K8" s="403"/>
      <c r="L8" s="403"/>
      <c r="M8" s="403"/>
      <c r="N8" s="403"/>
      <c r="O8" s="403"/>
      <c r="P8" s="403"/>
      <c r="Q8" s="403"/>
      <c r="R8" s="403"/>
      <c r="S8" s="403"/>
      <c r="T8" s="440"/>
    </row>
    <row r="9" spans="1:21" s="277" customFormat="1" ht="66" customHeight="1" thickBot="1" x14ac:dyDescent="0.3">
      <c r="A9" s="536"/>
      <c r="B9" s="404" t="s">
        <v>1302</v>
      </c>
      <c r="C9" s="405" t="s">
        <v>1303</v>
      </c>
      <c r="D9" s="406" t="s">
        <v>1304</v>
      </c>
      <c r="E9" s="407" t="s">
        <v>644</v>
      </c>
      <c r="F9" s="391" t="s">
        <v>1305</v>
      </c>
      <c r="G9" s="408"/>
      <c r="H9" s="409"/>
      <c r="I9" s="391"/>
      <c r="J9" s="410"/>
      <c r="K9" s="410"/>
      <c r="L9" s="410"/>
      <c r="M9" s="410"/>
      <c r="N9" s="410"/>
      <c r="O9" s="410"/>
      <c r="P9" s="410"/>
      <c r="Q9" s="410"/>
      <c r="R9" s="410"/>
      <c r="S9" s="410"/>
      <c r="T9" s="441"/>
    </row>
    <row r="10" spans="1:21" s="277" customFormat="1" ht="79.5" customHeight="1" x14ac:dyDescent="0.25">
      <c r="A10" s="536"/>
      <c r="B10" s="525" t="s">
        <v>1306</v>
      </c>
      <c r="C10" s="609" t="s">
        <v>1307</v>
      </c>
      <c r="D10" s="411" t="s">
        <v>1308</v>
      </c>
      <c r="E10" s="366" t="s">
        <v>643</v>
      </c>
      <c r="F10" s="321" t="s">
        <v>1309</v>
      </c>
      <c r="G10" s="412"/>
      <c r="H10" s="288"/>
      <c r="I10" s="321"/>
      <c r="J10" s="289"/>
      <c r="K10" s="289"/>
      <c r="L10" s="289"/>
      <c r="M10" s="289"/>
      <c r="N10" s="289"/>
      <c r="O10" s="289"/>
      <c r="P10" s="289"/>
      <c r="Q10" s="289"/>
      <c r="R10" s="289"/>
      <c r="S10" s="289"/>
      <c r="T10" s="290"/>
    </row>
    <row r="11" spans="1:21" s="277" customFormat="1" ht="47.25" customHeight="1" thickBot="1" x14ac:dyDescent="0.3">
      <c r="A11" s="536"/>
      <c r="B11" s="527"/>
      <c r="C11" s="610"/>
      <c r="D11" s="413" t="s">
        <v>1310</v>
      </c>
      <c r="E11" s="134" t="s">
        <v>645</v>
      </c>
      <c r="F11" s="308" t="s">
        <v>1311</v>
      </c>
      <c r="G11" s="414"/>
      <c r="H11" s="292"/>
      <c r="I11" s="308"/>
      <c r="J11" s="293"/>
      <c r="K11" s="293"/>
      <c r="L11" s="293"/>
      <c r="M11" s="293"/>
      <c r="N11" s="293"/>
      <c r="O11" s="293"/>
      <c r="P11" s="293"/>
      <c r="Q11" s="293"/>
      <c r="R11" s="293"/>
      <c r="S11" s="293"/>
      <c r="T11" s="294"/>
    </row>
    <row r="12" spans="1:21" s="277" customFormat="1" ht="227.25" customHeight="1" thickBot="1" x14ac:dyDescent="0.3">
      <c r="A12" s="536"/>
      <c r="B12" s="415" t="s">
        <v>1312</v>
      </c>
      <c r="C12" s="416" t="s">
        <v>1313</v>
      </c>
      <c r="D12" s="417" t="s">
        <v>1314</v>
      </c>
      <c r="E12" s="418" t="s">
        <v>644</v>
      </c>
      <c r="F12" s="419" t="s">
        <v>1315</v>
      </c>
      <c r="G12" s="420"/>
      <c r="H12" s="151">
        <v>2010</v>
      </c>
      <c r="I12" s="151" t="s">
        <v>390</v>
      </c>
      <c r="J12" s="151" t="s">
        <v>1345</v>
      </c>
      <c r="K12" s="421" t="s">
        <v>1632</v>
      </c>
      <c r="L12" s="422" t="s">
        <v>1633</v>
      </c>
      <c r="M12" s="423"/>
      <c r="N12" s="423"/>
      <c r="O12" s="423"/>
      <c r="P12" s="151" t="s">
        <v>1354</v>
      </c>
      <c r="Q12" s="151" t="s">
        <v>1355</v>
      </c>
      <c r="R12" s="423"/>
      <c r="S12" s="423"/>
      <c r="T12" s="442"/>
      <c r="U12" s="55"/>
    </row>
    <row r="13" spans="1:21" s="55" customFormat="1" ht="145.5" customHeight="1" thickBot="1" x14ac:dyDescent="0.3">
      <c r="A13" s="536"/>
      <c r="B13" s="424" t="s">
        <v>1316</v>
      </c>
      <c r="C13" s="306" t="s">
        <v>1317</v>
      </c>
      <c r="D13" s="425" t="s">
        <v>1318</v>
      </c>
      <c r="E13" s="407" t="s">
        <v>644</v>
      </c>
      <c r="F13" s="59" t="s">
        <v>1319</v>
      </c>
      <c r="G13" s="426">
        <v>143</v>
      </c>
      <c r="H13" s="59" t="s">
        <v>1320</v>
      </c>
      <c r="I13" s="391" t="s">
        <v>1321</v>
      </c>
      <c r="J13" s="427"/>
      <c r="K13" s="428" t="s">
        <v>1634</v>
      </c>
      <c r="L13" s="427"/>
      <c r="M13" s="59" t="s">
        <v>1342</v>
      </c>
      <c r="N13" s="59" t="s">
        <v>1343</v>
      </c>
      <c r="O13" s="427"/>
      <c r="P13" s="427"/>
      <c r="Q13" s="427"/>
      <c r="R13" s="427"/>
      <c r="S13" s="427"/>
      <c r="T13" s="443"/>
    </row>
    <row r="14" spans="1:21" s="277" customFormat="1" ht="52.5" customHeight="1" thickBot="1" x14ac:dyDescent="0.3">
      <c r="A14" s="536"/>
      <c r="B14" s="415" t="s">
        <v>1322</v>
      </c>
      <c r="C14" s="416" t="s">
        <v>1323</v>
      </c>
      <c r="D14" s="417" t="s">
        <v>1324</v>
      </c>
      <c r="E14" s="418" t="s">
        <v>644</v>
      </c>
      <c r="F14" s="419" t="s">
        <v>1325</v>
      </c>
      <c r="G14" s="420"/>
      <c r="H14" s="429"/>
      <c r="I14" s="419"/>
      <c r="J14" s="423"/>
      <c r="K14" s="423"/>
      <c r="L14" s="423"/>
      <c r="M14" s="423"/>
      <c r="N14" s="423"/>
      <c r="O14" s="423"/>
      <c r="P14" s="423"/>
      <c r="Q14" s="423"/>
      <c r="R14" s="423"/>
      <c r="S14" s="423"/>
      <c r="T14" s="442"/>
    </row>
    <row r="15" spans="1:21" s="277" customFormat="1" ht="90" customHeight="1" thickBot="1" x14ac:dyDescent="0.3">
      <c r="A15" s="536"/>
      <c r="B15" s="404" t="s">
        <v>1326</v>
      </c>
      <c r="C15" s="405" t="s">
        <v>1327</v>
      </c>
      <c r="D15" s="406" t="s">
        <v>1328</v>
      </c>
      <c r="E15" s="407" t="s">
        <v>644</v>
      </c>
      <c r="F15" s="391" t="s">
        <v>1329</v>
      </c>
      <c r="G15" s="408"/>
      <c r="H15" s="409"/>
      <c r="I15" s="391"/>
      <c r="J15" s="410"/>
      <c r="K15" s="410"/>
      <c r="L15" s="410"/>
      <c r="M15" s="410"/>
      <c r="N15" s="410"/>
      <c r="O15" s="410"/>
      <c r="P15" s="410"/>
      <c r="Q15" s="410"/>
      <c r="R15" s="410"/>
      <c r="S15" s="410"/>
      <c r="T15" s="441"/>
    </row>
    <row r="16" spans="1:21" s="277" customFormat="1" ht="66" customHeight="1" x14ac:dyDescent="0.25">
      <c r="A16" s="536"/>
      <c r="B16" s="430" t="s">
        <v>1330</v>
      </c>
      <c r="C16" s="431" t="s">
        <v>1331</v>
      </c>
      <c r="D16" s="432" t="s">
        <v>1332</v>
      </c>
      <c r="E16" s="358" t="s">
        <v>644</v>
      </c>
      <c r="F16" s="364" t="s">
        <v>1333</v>
      </c>
      <c r="G16" s="433"/>
      <c r="H16" s="393"/>
      <c r="I16" s="364"/>
      <c r="J16" s="394"/>
      <c r="K16" s="394"/>
      <c r="L16" s="394"/>
      <c r="M16" s="394"/>
      <c r="N16" s="394"/>
      <c r="O16" s="394"/>
      <c r="P16" s="394"/>
      <c r="Q16" s="394"/>
      <c r="R16" s="394"/>
      <c r="S16" s="394"/>
      <c r="T16" s="439"/>
    </row>
    <row r="17" spans="1:20" s="277" customFormat="1" ht="69" customHeight="1" thickBot="1" x14ac:dyDescent="0.3">
      <c r="A17" s="536"/>
      <c r="B17" s="434" t="s">
        <v>1334</v>
      </c>
      <c r="C17" s="435" t="s">
        <v>1335</v>
      </c>
      <c r="D17" s="399" t="s">
        <v>1336</v>
      </c>
      <c r="E17" s="138" t="s">
        <v>644</v>
      </c>
      <c r="F17" s="400" t="s">
        <v>1337</v>
      </c>
      <c r="G17" s="401"/>
      <c r="H17" s="402"/>
      <c r="I17" s="400"/>
      <c r="J17" s="403"/>
      <c r="K17" s="403"/>
      <c r="L17" s="403"/>
      <c r="M17" s="403"/>
      <c r="N17" s="403"/>
      <c r="O17" s="403"/>
      <c r="P17" s="403"/>
      <c r="Q17" s="403"/>
      <c r="R17" s="403"/>
      <c r="S17" s="403"/>
      <c r="T17" s="440"/>
    </row>
    <row r="18" spans="1:20" s="277" customFormat="1" ht="185.25" customHeight="1" thickBot="1" x14ac:dyDescent="0.3">
      <c r="A18" s="537"/>
      <c r="B18" s="404" t="s">
        <v>1338</v>
      </c>
      <c r="C18" s="405" t="s">
        <v>1339</v>
      </c>
      <c r="D18" s="406" t="s">
        <v>1340</v>
      </c>
      <c r="E18" s="407" t="s">
        <v>644</v>
      </c>
      <c r="F18" s="391" t="s">
        <v>1341</v>
      </c>
      <c r="G18" s="408"/>
      <c r="H18" s="409"/>
      <c r="I18" s="391"/>
      <c r="J18" s="410"/>
      <c r="K18" s="410"/>
      <c r="L18" s="410"/>
      <c r="M18" s="410"/>
      <c r="N18" s="410"/>
      <c r="O18" s="410"/>
      <c r="P18" s="410"/>
      <c r="Q18" s="410"/>
      <c r="R18" s="410"/>
      <c r="S18" s="410"/>
      <c r="T18" s="441"/>
    </row>
    <row r="19" spans="1:20" s="21" customFormat="1" ht="19.5" customHeight="1" thickBot="1" x14ac:dyDescent="0.3">
      <c r="A19" s="47"/>
      <c r="B19" s="48"/>
      <c r="C19" s="48"/>
      <c r="D19" s="49"/>
      <c r="E19" s="218"/>
      <c r="F19" s="49"/>
      <c r="G19" s="50"/>
      <c r="H19" s="49"/>
      <c r="I19" s="49"/>
      <c r="J19" s="49"/>
      <c r="K19" s="49"/>
      <c r="L19" s="49"/>
      <c r="M19" s="51"/>
      <c r="N19" s="51"/>
      <c r="O19" s="51"/>
      <c r="P19" s="51"/>
      <c r="Q19" s="51"/>
      <c r="R19" s="51"/>
      <c r="S19" s="51"/>
      <c r="T19" s="383"/>
    </row>
  </sheetData>
  <sheetProtection algorithmName="SHA-512" hashValue="JtL3IXJC1XF0JSNdzQAOYi/RK6mIXXwvm5+zHPGQMMk60qEJiNgNv8HzslW4gKVlDaMDYcSKNII8eCnTkKNI6A==" saltValue="fbyvFVkxkQ+RilMGvXwFAw==" spinCount="100000" sheet="1" objects="1" scenarios="1"/>
  <mergeCells count="11">
    <mergeCell ref="A1:C1"/>
    <mergeCell ref="K1:L1"/>
    <mergeCell ref="M1:O1"/>
    <mergeCell ref="P1:T1"/>
    <mergeCell ref="D4:D7"/>
    <mergeCell ref="E4:E7"/>
    <mergeCell ref="A3:A18"/>
    <mergeCell ref="B4:B8"/>
    <mergeCell ref="C4:C8"/>
    <mergeCell ref="B10:B11"/>
    <mergeCell ref="C10:C1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zoomScale="60" zoomScaleNormal="60" workbookViewId="0">
      <selection activeCell="K1" sqref="K1:L1"/>
    </sheetView>
  </sheetViews>
  <sheetFormatPr baseColWidth="10" defaultColWidth="11.42578125" defaultRowHeight="15" x14ac:dyDescent="0.25"/>
  <cols>
    <col min="1" max="1" width="11.7109375" style="1" customWidth="1"/>
    <col min="2" max="2" width="6.42578125" style="1" customWidth="1"/>
    <col min="3" max="3" width="44.7109375" style="1" customWidth="1"/>
    <col min="4" max="4" width="7.7109375" style="1" customWidth="1"/>
    <col min="5" max="5" width="4.7109375" style="7" customWidth="1"/>
    <col min="6" max="6" width="48.7109375" style="1" customWidth="1"/>
    <col min="7" max="7" width="13.7109375" style="3" customWidth="1"/>
    <col min="8" max="8" width="11.7109375" style="1" customWidth="1"/>
    <col min="9" max="10" width="25.7109375" style="1" customWidth="1"/>
    <col min="11" max="11" width="44.7109375" style="1" customWidth="1"/>
    <col min="12" max="15" width="30.7109375" style="1" customWidth="1"/>
    <col min="16" max="20" width="20.7109375" style="1" customWidth="1"/>
    <col min="21" max="16384" width="11.42578125" style="1"/>
  </cols>
  <sheetData>
    <row r="1" spans="1:20" s="250" customFormat="1" ht="81.75" customHeight="1" thickBot="1" x14ac:dyDescent="0.3">
      <c r="A1" s="483" t="s">
        <v>1672</v>
      </c>
      <c r="B1" s="484"/>
      <c r="C1" s="485"/>
      <c r="D1" s="248" t="s">
        <v>641</v>
      </c>
      <c r="E1" s="248" t="s">
        <v>642</v>
      </c>
      <c r="F1" s="345" t="s">
        <v>6</v>
      </c>
      <c r="G1" s="249" t="s">
        <v>0</v>
      </c>
      <c r="H1" s="345" t="s">
        <v>1</v>
      </c>
      <c r="I1" s="345" t="s">
        <v>3</v>
      </c>
      <c r="J1" s="345" t="s">
        <v>4</v>
      </c>
      <c r="K1" s="485" t="s">
        <v>2</v>
      </c>
      <c r="L1" s="487"/>
      <c r="M1" s="485" t="s">
        <v>640</v>
      </c>
      <c r="N1" s="486"/>
      <c r="O1" s="487"/>
      <c r="P1" s="485" t="s">
        <v>1373</v>
      </c>
      <c r="Q1" s="486"/>
      <c r="R1" s="486"/>
      <c r="S1" s="486"/>
      <c r="T1" s="492"/>
    </row>
    <row r="2" spans="1:20" s="21" customFormat="1" ht="20.100000000000001" customHeight="1" thickBot="1" x14ac:dyDescent="0.3">
      <c r="A2" s="165"/>
      <c r="B2" s="63"/>
      <c r="C2" s="63"/>
      <c r="D2" s="65"/>
      <c r="E2" s="217"/>
      <c r="F2" s="65"/>
      <c r="G2" s="66"/>
      <c r="H2" s="65"/>
      <c r="I2" s="65"/>
      <c r="J2" s="65"/>
      <c r="K2" s="65"/>
      <c r="L2" s="65"/>
      <c r="M2" s="67"/>
      <c r="N2" s="67"/>
      <c r="O2" s="67"/>
      <c r="P2" s="67"/>
      <c r="Q2" s="67"/>
      <c r="R2" s="67"/>
      <c r="S2" s="67"/>
      <c r="T2" s="389"/>
    </row>
    <row r="3" spans="1:20" s="115" customFormat="1" ht="93.75" customHeight="1" x14ac:dyDescent="0.25">
      <c r="A3" s="613" t="s">
        <v>1357</v>
      </c>
      <c r="B3" s="616" t="s">
        <v>1356</v>
      </c>
      <c r="C3" s="618" t="s">
        <v>1358</v>
      </c>
      <c r="D3" s="376" t="s">
        <v>1495</v>
      </c>
      <c r="E3" s="355" t="s">
        <v>645</v>
      </c>
      <c r="F3" s="44" t="s">
        <v>1276</v>
      </c>
      <c r="G3" s="147" t="s">
        <v>372</v>
      </c>
      <c r="H3" s="44" t="s">
        <v>373</v>
      </c>
      <c r="I3" s="44" t="s">
        <v>374</v>
      </c>
      <c r="J3" s="44"/>
      <c r="K3" s="44"/>
      <c r="L3" s="44" t="s">
        <v>370</v>
      </c>
      <c r="M3" s="239" t="s">
        <v>371</v>
      </c>
      <c r="N3" s="239" t="s">
        <v>346</v>
      </c>
      <c r="O3" s="239" t="s">
        <v>369</v>
      </c>
      <c r="P3" s="44" t="s">
        <v>1539</v>
      </c>
      <c r="Q3" s="44"/>
      <c r="R3" s="44"/>
      <c r="S3" s="44"/>
      <c r="T3" s="140"/>
    </row>
    <row r="4" spans="1:20" s="115" customFormat="1" ht="189.75" customHeight="1" x14ac:dyDescent="0.25">
      <c r="A4" s="614"/>
      <c r="B4" s="617"/>
      <c r="C4" s="619"/>
      <c r="D4" s="591" t="s">
        <v>592</v>
      </c>
      <c r="E4" s="575" t="s">
        <v>645</v>
      </c>
      <c r="F4" s="58" t="s">
        <v>343</v>
      </c>
      <c r="G4" s="58"/>
      <c r="H4" s="58"/>
      <c r="I4" s="58"/>
      <c r="J4" s="58"/>
      <c r="K4" s="58" t="s">
        <v>1701</v>
      </c>
      <c r="L4" s="58" t="s">
        <v>1702</v>
      </c>
      <c r="M4" s="240" t="s">
        <v>345</v>
      </c>
      <c r="N4" s="240" t="s">
        <v>346</v>
      </c>
      <c r="O4" s="58" t="s">
        <v>347</v>
      </c>
      <c r="P4" s="240" t="s">
        <v>574</v>
      </c>
      <c r="Q4" s="58" t="s">
        <v>1540</v>
      </c>
      <c r="R4" s="58" t="s">
        <v>1541</v>
      </c>
      <c r="S4" s="58" t="s">
        <v>1483</v>
      </c>
      <c r="T4" s="126"/>
    </row>
    <row r="5" spans="1:20" s="115" customFormat="1" ht="36" customHeight="1" x14ac:dyDescent="0.25">
      <c r="A5" s="614"/>
      <c r="B5" s="617"/>
      <c r="C5" s="619"/>
      <c r="D5" s="591"/>
      <c r="E5" s="575"/>
      <c r="F5" s="58" t="s">
        <v>1270</v>
      </c>
      <c r="G5" s="272" t="s">
        <v>1271</v>
      </c>
      <c r="H5" s="273" t="s">
        <v>1272</v>
      </c>
      <c r="I5" s="84" t="s">
        <v>1273</v>
      </c>
      <c r="J5" s="58"/>
      <c r="K5" s="58"/>
      <c r="L5" s="58"/>
      <c r="M5" s="240"/>
      <c r="N5" s="240"/>
      <c r="O5" s="58"/>
      <c r="P5" s="58"/>
      <c r="Q5" s="58"/>
      <c r="R5" s="58"/>
      <c r="S5" s="58"/>
      <c r="T5" s="126"/>
    </row>
    <row r="6" spans="1:20" s="115" customFormat="1" ht="159" customHeight="1" x14ac:dyDescent="0.25">
      <c r="A6" s="614"/>
      <c r="B6" s="375" t="s">
        <v>1496</v>
      </c>
      <c r="C6" s="379" t="s">
        <v>1497</v>
      </c>
      <c r="D6" s="377" t="s">
        <v>1498</v>
      </c>
      <c r="E6" s="356" t="s">
        <v>644</v>
      </c>
      <c r="F6" s="58" t="s">
        <v>1499</v>
      </c>
      <c r="G6" s="272"/>
      <c r="H6" s="273"/>
      <c r="I6" s="84"/>
      <c r="J6" s="58"/>
      <c r="K6" s="58"/>
      <c r="L6" s="58"/>
      <c r="M6" s="240"/>
      <c r="N6" s="240"/>
      <c r="O6" s="58"/>
      <c r="P6" s="58"/>
      <c r="Q6" s="58"/>
      <c r="R6" s="58"/>
      <c r="S6" s="58"/>
      <c r="T6" s="126"/>
    </row>
    <row r="7" spans="1:20" s="115" customFormat="1" ht="63" customHeight="1" x14ac:dyDescent="0.25">
      <c r="A7" s="614"/>
      <c r="B7" s="611" t="s">
        <v>1500</v>
      </c>
      <c r="C7" s="612" t="s">
        <v>1501</v>
      </c>
      <c r="D7" s="377" t="s">
        <v>1502</v>
      </c>
      <c r="E7" s="356" t="s">
        <v>644</v>
      </c>
      <c r="F7" s="58" t="s">
        <v>1503</v>
      </c>
      <c r="G7" s="272"/>
      <c r="H7" s="273"/>
      <c r="I7" s="84"/>
      <c r="J7" s="58"/>
      <c r="K7" s="58"/>
      <c r="L7" s="58"/>
      <c r="M7" s="240"/>
      <c r="N7" s="240"/>
      <c r="O7" s="58"/>
      <c r="P7" s="58"/>
      <c r="Q7" s="58"/>
      <c r="R7" s="58"/>
      <c r="S7" s="58"/>
      <c r="T7" s="126"/>
    </row>
    <row r="8" spans="1:20" s="115" customFormat="1" ht="80.25" customHeight="1" x14ac:dyDescent="0.25">
      <c r="A8" s="614"/>
      <c r="B8" s="611"/>
      <c r="C8" s="612"/>
      <c r="D8" s="377" t="s">
        <v>1504</v>
      </c>
      <c r="E8" s="356" t="s">
        <v>644</v>
      </c>
      <c r="F8" s="58" t="s">
        <v>1505</v>
      </c>
      <c r="G8" s="272"/>
      <c r="H8" s="273"/>
      <c r="I8" s="84"/>
      <c r="J8" s="58"/>
      <c r="K8" s="58"/>
      <c r="L8" s="58"/>
      <c r="M8" s="240"/>
      <c r="N8" s="240"/>
      <c r="O8" s="58"/>
      <c r="P8" s="58"/>
      <c r="Q8" s="58"/>
      <c r="R8" s="58"/>
      <c r="S8" s="58"/>
      <c r="T8" s="126"/>
    </row>
    <row r="9" spans="1:20" s="115" customFormat="1" ht="162" customHeight="1" x14ac:dyDescent="0.25">
      <c r="A9" s="614"/>
      <c r="B9" s="375" t="s">
        <v>1506</v>
      </c>
      <c r="C9" s="379" t="s">
        <v>1507</v>
      </c>
      <c r="D9" s="377" t="s">
        <v>1508</v>
      </c>
      <c r="E9" s="356" t="s">
        <v>644</v>
      </c>
      <c r="F9" s="58" t="s">
        <v>1509</v>
      </c>
      <c r="G9" s="272"/>
      <c r="H9" s="273"/>
      <c r="I9" s="84"/>
      <c r="J9" s="58"/>
      <c r="K9" s="151" t="s">
        <v>1700</v>
      </c>
      <c r="L9" s="151"/>
      <c r="M9" s="151"/>
      <c r="N9" s="151"/>
      <c r="O9" s="151"/>
      <c r="P9" s="151" t="s">
        <v>1542</v>
      </c>
      <c r="Q9" s="151"/>
      <c r="R9" s="151"/>
      <c r="S9" s="151"/>
      <c r="T9" s="154"/>
    </row>
    <row r="10" spans="1:20" s="115" customFormat="1" ht="130.5" customHeight="1" thickBot="1" x14ac:dyDescent="0.3">
      <c r="A10" s="615"/>
      <c r="B10" s="369" t="s">
        <v>1510</v>
      </c>
      <c r="C10" s="380" t="s">
        <v>1511</v>
      </c>
      <c r="D10" s="378" t="s">
        <v>1512</v>
      </c>
      <c r="E10" s="357" t="s">
        <v>836</v>
      </c>
      <c r="F10" s="56" t="s">
        <v>1513</v>
      </c>
      <c r="G10" s="275"/>
      <c r="H10" s="309"/>
      <c r="I10" s="308"/>
      <c r="J10" s="56"/>
      <c r="K10" s="56"/>
      <c r="L10" s="56"/>
      <c r="M10" s="254"/>
      <c r="N10" s="254"/>
      <c r="O10" s="56"/>
      <c r="P10" s="56"/>
      <c r="Q10" s="56"/>
      <c r="R10" s="56"/>
      <c r="S10" s="56"/>
      <c r="T10" s="129"/>
    </row>
    <row r="11" spans="1:20" s="21" customFormat="1" ht="19.5" customHeight="1" thickBot="1" x14ac:dyDescent="0.3">
      <c r="A11" s="47"/>
      <c r="B11" s="48"/>
      <c r="C11" s="48"/>
      <c r="D11" s="49"/>
      <c r="E11" s="218"/>
      <c r="F11" s="49"/>
      <c r="G11" s="50"/>
      <c r="H11" s="49"/>
      <c r="I11" s="49"/>
      <c r="J11" s="49"/>
      <c r="K11" s="49"/>
      <c r="L11" s="49"/>
      <c r="M11" s="51"/>
      <c r="N11" s="51"/>
      <c r="O11" s="51"/>
      <c r="P11" s="51"/>
      <c r="Q11" s="51"/>
      <c r="R11" s="51"/>
      <c r="S11" s="51"/>
      <c r="T11" s="383"/>
    </row>
    <row r="15" spans="1:20" ht="18.75" customHeight="1" x14ac:dyDescent="0.25"/>
  </sheetData>
  <sheetProtection algorithmName="SHA-512" hashValue="ATRD9ntc405p1uf6gKnp/LMMypxcO68s5uIIAef7+1yYAfpoT2UEmd3um/uDErpOyvS2GucTp921hQeqZr5z9Q==" saltValue="DF1qTFxpb/aBtToWelc54A==" spinCount="100000" sheet="1" objects="1" scenarios="1"/>
  <mergeCells count="11">
    <mergeCell ref="B7:B8"/>
    <mergeCell ref="C7:C8"/>
    <mergeCell ref="A3:A10"/>
    <mergeCell ref="B3:B5"/>
    <mergeCell ref="C3:C5"/>
    <mergeCell ref="A1:C1"/>
    <mergeCell ref="K1:L1"/>
    <mergeCell ref="M1:O1"/>
    <mergeCell ref="P1:T1"/>
    <mergeCell ref="D4:D5"/>
    <mergeCell ref="E4:E5"/>
  </mergeCells>
  <hyperlinks>
    <hyperlink ref="M4" r:id="rId1" location="Indicadores_urbanos"/>
    <hyperlink ref="N4" r:id="rId2"/>
    <hyperlink ref="P4" r:id="rId3"/>
    <hyperlink ref="M3" r:id="rId4" display="http://www.preventionweb.net/english/policies/?cid=7"/>
    <hyperlink ref="N3" r:id="rId5"/>
    <hyperlink ref="O3" r:id="rId6"/>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zoomScale="59" zoomScaleNormal="59" workbookViewId="0">
      <pane ySplit="2" topLeftCell="A3" activePane="bottomLeft" state="frozen"/>
      <selection activeCell="K8" sqref="K8"/>
      <selection pane="bottomLeft" activeCell="M1" sqref="M1:O1"/>
    </sheetView>
  </sheetViews>
  <sheetFormatPr baseColWidth="10" defaultColWidth="11.42578125" defaultRowHeight="15" x14ac:dyDescent="0.25"/>
  <cols>
    <col min="1" max="1" width="11.7109375" style="5" customWidth="1"/>
    <col min="2" max="2" width="6.7109375" style="5" customWidth="1"/>
    <col min="3" max="3" width="44.7109375" style="5" customWidth="1"/>
    <col min="4" max="4" width="7.7109375" style="114" customWidth="1"/>
    <col min="5" max="5" width="4.7109375" style="114" customWidth="1"/>
    <col min="6" max="6" width="48.7109375" style="5" customWidth="1"/>
    <col min="7" max="7" width="13.7109375" style="4" customWidth="1"/>
    <col min="8" max="8" width="11.7109375" style="5" customWidth="1"/>
    <col min="9" max="10" width="25.7109375" style="5" customWidth="1"/>
    <col min="11" max="11" width="44.7109375" style="5" customWidth="1"/>
    <col min="12" max="15" width="30.7109375" style="5" customWidth="1"/>
    <col min="16" max="20" width="20.7109375" style="5" customWidth="1"/>
    <col min="21" max="16384" width="11.42578125" style="5"/>
  </cols>
  <sheetData>
    <row r="1" spans="1:20" s="250" customFormat="1" ht="81.75" customHeight="1" thickBot="1" x14ac:dyDescent="0.3">
      <c r="A1" s="483" t="s">
        <v>1672</v>
      </c>
      <c r="B1" s="484"/>
      <c r="C1" s="485"/>
      <c r="D1" s="248" t="s">
        <v>641</v>
      </c>
      <c r="E1" s="248" t="s">
        <v>642</v>
      </c>
      <c r="F1" s="345" t="s">
        <v>6</v>
      </c>
      <c r="G1" s="249" t="s">
        <v>0</v>
      </c>
      <c r="H1" s="345" t="s">
        <v>1</v>
      </c>
      <c r="I1" s="345" t="s">
        <v>3</v>
      </c>
      <c r="J1" s="345" t="s">
        <v>4</v>
      </c>
      <c r="K1" s="485" t="s">
        <v>2</v>
      </c>
      <c r="L1" s="487"/>
      <c r="M1" s="485" t="s">
        <v>640</v>
      </c>
      <c r="N1" s="486"/>
      <c r="O1" s="487"/>
      <c r="P1" s="485" t="s">
        <v>1372</v>
      </c>
      <c r="Q1" s="486"/>
      <c r="R1" s="486"/>
      <c r="S1" s="486"/>
      <c r="T1" s="492"/>
    </row>
    <row r="2" spans="1:20" s="21" customFormat="1" ht="20.100000000000001" customHeight="1" thickBot="1" x14ac:dyDescent="0.3">
      <c r="A2" s="165"/>
      <c r="B2" s="63"/>
      <c r="C2" s="63"/>
      <c r="D2" s="65"/>
      <c r="E2" s="217"/>
      <c r="F2" s="65"/>
      <c r="G2" s="66"/>
      <c r="H2" s="65"/>
      <c r="I2" s="65"/>
      <c r="J2" s="65"/>
      <c r="K2" s="65"/>
      <c r="L2" s="65"/>
      <c r="M2" s="67"/>
      <c r="N2" s="67"/>
      <c r="O2" s="67"/>
      <c r="P2" s="67"/>
      <c r="Q2" s="67"/>
      <c r="R2" s="67"/>
      <c r="S2" s="67"/>
      <c r="T2" s="389"/>
    </row>
    <row r="3" spans="1:20" s="115" customFormat="1" ht="71.25" customHeight="1" thickBot="1" x14ac:dyDescent="0.3">
      <c r="A3" s="535" t="s">
        <v>635</v>
      </c>
      <c r="B3" s="311" t="s">
        <v>595</v>
      </c>
      <c r="C3" s="312" t="s">
        <v>1368</v>
      </c>
      <c r="D3" s="313" t="s">
        <v>377</v>
      </c>
      <c r="E3" s="368" t="s">
        <v>644</v>
      </c>
      <c r="F3" s="305" t="s">
        <v>1359</v>
      </c>
      <c r="G3" s="314"/>
      <c r="H3" s="305"/>
      <c r="I3" s="305"/>
      <c r="J3" s="305"/>
      <c r="K3" s="305"/>
      <c r="L3" s="305"/>
      <c r="M3" s="305"/>
      <c r="N3" s="305"/>
      <c r="O3" s="305"/>
      <c r="P3" s="305"/>
      <c r="Q3" s="305"/>
      <c r="R3" s="305"/>
      <c r="S3" s="305"/>
      <c r="T3" s="315"/>
    </row>
    <row r="4" spans="1:20" s="115" customFormat="1" ht="84.75" customHeight="1" thickBot="1" x14ac:dyDescent="0.3">
      <c r="A4" s="536"/>
      <c r="B4" s="160" t="s">
        <v>1369</v>
      </c>
      <c r="C4" s="306" t="s">
        <v>1370</v>
      </c>
      <c r="D4" s="307" t="s">
        <v>1360</v>
      </c>
      <c r="E4" s="161" t="s">
        <v>644</v>
      </c>
      <c r="F4" s="59" t="s">
        <v>1361</v>
      </c>
      <c r="G4" s="162"/>
      <c r="H4" s="59"/>
      <c r="I4" s="59"/>
      <c r="J4" s="59"/>
      <c r="K4" s="59"/>
      <c r="L4" s="59"/>
      <c r="M4" s="59"/>
      <c r="N4" s="59"/>
      <c r="O4" s="59"/>
      <c r="P4" s="59"/>
      <c r="Q4" s="59"/>
      <c r="R4" s="59"/>
      <c r="S4" s="59"/>
      <c r="T4" s="164"/>
    </row>
    <row r="5" spans="1:20" s="115" customFormat="1" ht="63.75" customHeight="1" thickBot="1" x14ac:dyDescent="0.3">
      <c r="A5" s="536"/>
      <c r="B5" s="150" t="s">
        <v>596</v>
      </c>
      <c r="C5" s="316" t="s">
        <v>604</v>
      </c>
      <c r="D5" s="317" t="s">
        <v>379</v>
      </c>
      <c r="E5" s="370" t="s">
        <v>644</v>
      </c>
      <c r="F5" s="151" t="s">
        <v>378</v>
      </c>
      <c r="G5" s="152" t="s">
        <v>638</v>
      </c>
      <c r="H5" s="151"/>
      <c r="I5" s="151"/>
      <c r="J5" s="151"/>
      <c r="K5" s="151"/>
      <c r="L5" s="151"/>
      <c r="M5" s="151"/>
      <c r="N5" s="151"/>
      <c r="O5" s="151"/>
      <c r="P5" s="151"/>
      <c r="Q5" s="151"/>
      <c r="R5" s="151"/>
      <c r="S5" s="151"/>
      <c r="T5" s="154"/>
    </row>
    <row r="6" spans="1:20" s="115" customFormat="1" ht="128.25" customHeight="1" thickBot="1" x14ac:dyDescent="0.3">
      <c r="A6" s="536"/>
      <c r="B6" s="160" t="s">
        <v>597</v>
      </c>
      <c r="C6" s="306" t="s">
        <v>1371</v>
      </c>
      <c r="D6" s="307" t="s">
        <v>381</v>
      </c>
      <c r="E6" s="161" t="s">
        <v>643</v>
      </c>
      <c r="F6" s="59" t="s">
        <v>380</v>
      </c>
      <c r="G6" s="162"/>
      <c r="H6" s="59"/>
      <c r="I6" s="59"/>
      <c r="J6" s="59"/>
      <c r="K6" s="59" t="s">
        <v>1366</v>
      </c>
      <c r="L6" s="59" t="s">
        <v>1635</v>
      </c>
      <c r="M6" s="59" t="s">
        <v>593</v>
      </c>
      <c r="N6" s="59"/>
      <c r="O6" s="59"/>
      <c r="P6" s="59"/>
      <c r="Q6" s="59" t="s">
        <v>1380</v>
      </c>
      <c r="R6" s="59"/>
      <c r="S6" s="59"/>
      <c r="T6" s="164"/>
    </row>
    <row r="7" spans="1:20" s="115" customFormat="1" ht="178.5" customHeight="1" thickBot="1" x14ac:dyDescent="0.3">
      <c r="A7" s="536"/>
      <c r="B7" s="150" t="s">
        <v>598</v>
      </c>
      <c r="C7" s="316" t="s">
        <v>1375</v>
      </c>
      <c r="D7" s="317" t="s">
        <v>382</v>
      </c>
      <c r="E7" s="370" t="s">
        <v>643</v>
      </c>
      <c r="F7" s="151" t="s">
        <v>383</v>
      </c>
      <c r="G7" s="152">
        <v>8.9</v>
      </c>
      <c r="H7" s="151">
        <v>2014</v>
      </c>
      <c r="I7" s="151" t="s">
        <v>385</v>
      </c>
      <c r="J7" s="151"/>
      <c r="K7" s="151" t="s">
        <v>1636</v>
      </c>
      <c r="L7" s="151" t="s">
        <v>1367</v>
      </c>
      <c r="M7" s="151" t="s">
        <v>384</v>
      </c>
      <c r="N7" s="151" t="s">
        <v>386</v>
      </c>
      <c r="O7" s="151" t="s">
        <v>594</v>
      </c>
      <c r="P7" s="231"/>
      <c r="Q7" s="151" t="s">
        <v>1381</v>
      </c>
      <c r="R7" s="151" t="s">
        <v>1382</v>
      </c>
      <c r="S7" s="151" t="s">
        <v>1383</v>
      </c>
      <c r="T7" s="154"/>
    </row>
    <row r="8" spans="1:20" s="115" customFormat="1" ht="225.75" customHeight="1" thickBot="1" x14ac:dyDescent="0.3">
      <c r="A8" s="536"/>
      <c r="B8" s="160" t="s">
        <v>599</v>
      </c>
      <c r="C8" s="306" t="s">
        <v>1378</v>
      </c>
      <c r="D8" s="307" t="s">
        <v>392</v>
      </c>
      <c r="E8" s="161" t="s">
        <v>644</v>
      </c>
      <c r="F8" s="59" t="s">
        <v>391</v>
      </c>
      <c r="G8" s="162" t="s">
        <v>1364</v>
      </c>
      <c r="H8" s="59"/>
      <c r="I8" s="59"/>
      <c r="J8" s="59"/>
      <c r="K8" s="620" t="s">
        <v>1374</v>
      </c>
      <c r="L8" s="621"/>
      <c r="M8" s="59" t="s">
        <v>399</v>
      </c>
      <c r="N8" s="59" t="s">
        <v>400</v>
      </c>
      <c r="O8" s="59"/>
      <c r="P8" s="59"/>
      <c r="Q8" s="59"/>
      <c r="R8" s="59"/>
      <c r="S8" s="59" t="s">
        <v>653</v>
      </c>
      <c r="T8" s="164"/>
    </row>
    <row r="9" spans="1:20" s="115" customFormat="1" ht="393.75" customHeight="1" thickBot="1" x14ac:dyDescent="0.3">
      <c r="A9" s="536"/>
      <c r="B9" s="160" t="s">
        <v>600</v>
      </c>
      <c r="C9" s="306" t="s">
        <v>605</v>
      </c>
      <c r="D9" s="307" t="s">
        <v>395</v>
      </c>
      <c r="E9" s="161" t="s">
        <v>644</v>
      </c>
      <c r="F9" s="59" t="s">
        <v>394</v>
      </c>
      <c r="G9" s="162"/>
      <c r="H9" s="59"/>
      <c r="I9" s="59"/>
      <c r="J9" s="59"/>
      <c r="K9" s="620" t="s">
        <v>1379</v>
      </c>
      <c r="L9" s="621"/>
      <c r="M9" s="242" t="s">
        <v>399</v>
      </c>
      <c r="N9" s="59"/>
      <c r="O9" s="59"/>
      <c r="P9" s="59"/>
      <c r="Q9" s="59"/>
      <c r="R9" s="59"/>
      <c r="S9" s="59"/>
      <c r="T9" s="164"/>
    </row>
    <row r="10" spans="1:20" s="115" customFormat="1" ht="150.75" thickBot="1" x14ac:dyDescent="0.3">
      <c r="A10" s="536"/>
      <c r="B10" s="150" t="s">
        <v>601</v>
      </c>
      <c r="C10" s="316" t="s">
        <v>1376</v>
      </c>
      <c r="D10" s="317" t="s">
        <v>397</v>
      </c>
      <c r="E10" s="370" t="s">
        <v>644</v>
      </c>
      <c r="F10" s="151" t="s">
        <v>396</v>
      </c>
      <c r="G10" s="152"/>
      <c r="H10" s="151"/>
      <c r="I10" s="151"/>
      <c r="J10" s="151"/>
      <c r="K10" s="151"/>
      <c r="L10" s="151"/>
      <c r="M10" s="151"/>
      <c r="N10" s="151"/>
      <c r="O10" s="151"/>
      <c r="P10" s="151"/>
      <c r="Q10" s="151"/>
      <c r="R10" s="151"/>
      <c r="S10" s="151"/>
      <c r="T10" s="154"/>
    </row>
    <row r="11" spans="1:20" s="115" customFormat="1" ht="60.75" thickBot="1" x14ac:dyDescent="0.3">
      <c r="A11" s="536"/>
      <c r="B11" s="160" t="s">
        <v>602</v>
      </c>
      <c r="C11" s="306" t="s">
        <v>606</v>
      </c>
      <c r="D11" s="307" t="s">
        <v>398</v>
      </c>
      <c r="E11" s="161" t="s">
        <v>644</v>
      </c>
      <c r="F11" s="59" t="s">
        <v>1362</v>
      </c>
      <c r="G11" s="162"/>
      <c r="H11" s="59"/>
      <c r="I11" s="59"/>
      <c r="J11" s="59"/>
      <c r="K11" s="59" t="s">
        <v>1637</v>
      </c>
      <c r="L11" s="59"/>
      <c r="M11" s="59" t="s">
        <v>400</v>
      </c>
      <c r="N11" s="59"/>
      <c r="O11" s="59"/>
      <c r="P11" s="59"/>
      <c r="Q11" s="59"/>
      <c r="R11" s="59"/>
      <c r="S11" s="59"/>
      <c r="T11" s="164"/>
    </row>
    <row r="12" spans="1:20" s="115" customFormat="1" ht="152.25" customHeight="1" thickBot="1" x14ac:dyDescent="0.3">
      <c r="A12" s="537"/>
      <c r="B12" s="155" t="s">
        <v>603</v>
      </c>
      <c r="C12" s="318" t="s">
        <v>1377</v>
      </c>
      <c r="D12" s="319" t="s">
        <v>403</v>
      </c>
      <c r="E12" s="157" t="s">
        <v>644</v>
      </c>
      <c r="F12" s="156" t="s">
        <v>1363</v>
      </c>
      <c r="G12" s="158" t="s">
        <v>1365</v>
      </c>
      <c r="H12" s="156"/>
      <c r="I12" s="156"/>
      <c r="J12" s="156"/>
      <c r="K12" s="156" t="s">
        <v>1637</v>
      </c>
      <c r="L12" s="156"/>
      <c r="M12" s="156" t="s">
        <v>404</v>
      </c>
      <c r="N12" s="156"/>
      <c r="O12" s="156"/>
      <c r="P12" s="156"/>
      <c r="Q12" s="156"/>
      <c r="R12" s="156"/>
      <c r="S12" s="156"/>
      <c r="T12" s="159"/>
    </row>
    <row r="13" spans="1:20" s="21" customFormat="1" ht="18.75" customHeight="1" thickBot="1" x14ac:dyDescent="0.3">
      <c r="A13" s="47"/>
      <c r="B13" s="48"/>
      <c r="C13" s="48"/>
      <c r="D13" s="49"/>
      <c r="E13" s="218"/>
      <c r="F13" s="49"/>
      <c r="G13" s="50"/>
      <c r="H13" s="49"/>
      <c r="I13" s="49"/>
      <c r="J13" s="49"/>
      <c r="K13" s="49"/>
      <c r="L13" s="49"/>
      <c r="M13" s="51"/>
      <c r="N13" s="51"/>
      <c r="O13" s="51"/>
      <c r="P13" s="51"/>
      <c r="Q13" s="51"/>
      <c r="R13" s="51"/>
      <c r="S13" s="51"/>
      <c r="T13" s="383"/>
    </row>
  </sheetData>
  <sheetProtection algorithmName="SHA-512" hashValue="kXyRYAiskmXVV4wJnN8qV+Z1Kq3yNNb9GC3l5aSHJ2v6kWjbL6Bzk+BBhcq1Daf8rXxJ+SAdU8bVy4X5fw8cow==" saltValue="Y32bv4FNJMO9xqdUfNr+1Q==" spinCount="100000" sheet="1" objects="1" scenarios="1"/>
  <mergeCells count="7">
    <mergeCell ref="P1:T1"/>
    <mergeCell ref="K8:L8"/>
    <mergeCell ref="K9:L9"/>
    <mergeCell ref="A3:A12"/>
    <mergeCell ref="A1:C1"/>
    <mergeCell ref="K1:L1"/>
    <mergeCell ref="M1:O1"/>
  </mergeCells>
  <hyperlinks>
    <hyperlink ref="M9" r:id="rId1" location="CountrySector-Statistics"/>
  </hyperlinks>
  <pageMargins left="0.7" right="0.7" top="0.75" bottom="0.75" header="0.3" footer="0.3"/>
  <pageSetup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topLeftCell="B1" zoomScale="66" zoomScaleNormal="66" workbookViewId="0">
      <selection activeCell="B5" sqref="B5"/>
    </sheetView>
  </sheetViews>
  <sheetFormatPr baseColWidth="10" defaultColWidth="11.42578125" defaultRowHeight="15" x14ac:dyDescent="0.25"/>
  <cols>
    <col min="1" max="1" width="11.7109375" style="179" customWidth="1"/>
    <col min="2" max="2" width="8.42578125" style="179" customWidth="1"/>
    <col min="3" max="3" width="44.7109375" style="244" customWidth="1"/>
    <col min="4" max="4" width="7.7109375" style="55" customWidth="1"/>
    <col min="5" max="5" width="4.85546875" style="245" customWidth="1"/>
    <col min="6" max="6" width="48.7109375" style="55" customWidth="1"/>
    <col min="7" max="7" width="13.7109375" style="246" customWidth="1"/>
    <col min="8" max="8" width="11.7109375" style="55" customWidth="1"/>
    <col min="9" max="10" width="25.7109375" style="244" customWidth="1"/>
    <col min="11" max="11" width="44.7109375" style="55" customWidth="1"/>
    <col min="12" max="15" width="30.7109375" style="55" customWidth="1"/>
    <col min="16" max="20" width="20.7109375" style="55" customWidth="1"/>
    <col min="21" max="16384" width="11.42578125" style="55"/>
  </cols>
  <sheetData>
    <row r="1" spans="1:20" s="250" customFormat="1" ht="81.75" customHeight="1" thickBot="1" x14ac:dyDescent="0.3">
      <c r="A1" s="483" t="s">
        <v>1672</v>
      </c>
      <c r="B1" s="484"/>
      <c r="C1" s="485"/>
      <c r="D1" s="248" t="s">
        <v>641</v>
      </c>
      <c r="E1" s="248" t="s">
        <v>642</v>
      </c>
      <c r="F1" s="345" t="s">
        <v>6</v>
      </c>
      <c r="G1" s="249" t="s">
        <v>0</v>
      </c>
      <c r="H1" s="345" t="s">
        <v>1</v>
      </c>
      <c r="I1" s="345" t="s">
        <v>3</v>
      </c>
      <c r="J1" s="345" t="s">
        <v>4</v>
      </c>
      <c r="K1" s="485" t="s">
        <v>2</v>
      </c>
      <c r="L1" s="487"/>
      <c r="M1" s="485" t="s">
        <v>640</v>
      </c>
      <c r="N1" s="486"/>
      <c r="O1" s="487"/>
      <c r="P1" s="485" t="s">
        <v>1456</v>
      </c>
      <c r="Q1" s="486"/>
      <c r="R1" s="486"/>
      <c r="S1" s="486"/>
      <c r="T1" s="492"/>
    </row>
    <row r="2" spans="1:20" s="21" customFormat="1" ht="20.100000000000001" customHeight="1" thickBot="1" x14ac:dyDescent="0.3">
      <c r="A2" s="165"/>
      <c r="B2" s="63"/>
      <c r="C2" s="63"/>
      <c r="D2" s="65"/>
      <c r="E2" s="217"/>
      <c r="F2" s="65"/>
      <c r="G2" s="66"/>
      <c r="H2" s="65"/>
      <c r="I2" s="65"/>
      <c r="J2" s="65"/>
      <c r="K2" s="65"/>
      <c r="L2" s="65"/>
      <c r="M2" s="65"/>
      <c r="N2" s="67"/>
      <c r="O2" s="67"/>
      <c r="P2" s="67"/>
      <c r="Q2" s="67"/>
      <c r="R2" s="67"/>
      <c r="S2" s="67"/>
      <c r="T2" s="389"/>
    </row>
    <row r="3" spans="1:20" s="115" customFormat="1" ht="81" customHeight="1" x14ac:dyDescent="0.25">
      <c r="A3" s="535" t="s">
        <v>1384</v>
      </c>
      <c r="B3" s="587" t="s">
        <v>1385</v>
      </c>
      <c r="C3" s="528" t="s">
        <v>1386</v>
      </c>
      <c r="D3" s="201" t="s">
        <v>1387</v>
      </c>
      <c r="E3" s="355" t="s">
        <v>643</v>
      </c>
      <c r="F3" s="57" t="s">
        <v>1388</v>
      </c>
      <c r="G3" s="123" t="s">
        <v>1389</v>
      </c>
      <c r="H3" s="57">
        <v>2015</v>
      </c>
      <c r="I3" s="321" t="s">
        <v>1390</v>
      </c>
      <c r="J3" s="321"/>
      <c r="K3" s="310" t="s">
        <v>1638</v>
      </c>
      <c r="L3" s="310" t="s">
        <v>1447</v>
      </c>
      <c r="M3" s="320" t="s">
        <v>1437</v>
      </c>
      <c r="N3" s="124" t="s">
        <v>1438</v>
      </c>
      <c r="O3" s="57"/>
      <c r="P3" s="57" t="s">
        <v>1449</v>
      </c>
      <c r="Q3" s="57" t="s">
        <v>1450</v>
      </c>
      <c r="R3" s="57" t="s">
        <v>1451</v>
      </c>
      <c r="S3" s="57"/>
      <c r="T3" s="125"/>
    </row>
    <row r="4" spans="1:20" s="115" customFormat="1" ht="53.25" customHeight="1" x14ac:dyDescent="0.25">
      <c r="A4" s="536"/>
      <c r="B4" s="588"/>
      <c r="C4" s="529"/>
      <c r="D4" s="202" t="s">
        <v>1391</v>
      </c>
      <c r="E4" s="356" t="s">
        <v>643</v>
      </c>
      <c r="F4" s="58" t="s">
        <v>1392</v>
      </c>
      <c r="G4" s="116"/>
      <c r="H4" s="58"/>
      <c r="I4" s="84"/>
      <c r="J4" s="84"/>
      <c r="K4" s="58"/>
      <c r="L4" s="58"/>
      <c r="M4" s="58"/>
      <c r="N4" s="58"/>
      <c r="O4" s="58"/>
      <c r="P4" s="58"/>
      <c r="Q4" s="58"/>
      <c r="R4" s="58"/>
      <c r="S4" s="58"/>
      <c r="T4" s="126"/>
    </row>
    <row r="5" spans="1:20" s="115" customFormat="1" ht="240" customHeight="1" x14ac:dyDescent="0.25">
      <c r="A5" s="536"/>
      <c r="B5" s="360" t="s">
        <v>1393</v>
      </c>
      <c r="C5" s="351" t="s">
        <v>1394</v>
      </c>
      <c r="D5" s="202" t="s">
        <v>1395</v>
      </c>
      <c r="E5" s="356" t="s">
        <v>644</v>
      </c>
      <c r="F5" s="58" t="s">
        <v>1396</v>
      </c>
      <c r="G5" s="116"/>
      <c r="H5" s="58"/>
      <c r="I5" s="84"/>
      <c r="J5" s="84"/>
      <c r="K5" s="58" t="s">
        <v>1516</v>
      </c>
      <c r="L5" s="58"/>
      <c r="M5" s="58"/>
      <c r="N5" s="58"/>
      <c r="O5" s="58"/>
      <c r="P5" s="58"/>
      <c r="Q5" s="58"/>
      <c r="R5" s="58"/>
      <c r="S5" s="58"/>
      <c r="T5" s="126"/>
    </row>
    <row r="6" spans="1:20" s="115" customFormat="1" ht="400.5" customHeight="1" x14ac:dyDescent="0.25">
      <c r="A6" s="536"/>
      <c r="B6" s="360" t="s">
        <v>1397</v>
      </c>
      <c r="C6" s="351" t="s">
        <v>1446</v>
      </c>
      <c r="D6" s="202" t="s">
        <v>1398</v>
      </c>
      <c r="E6" s="356" t="s">
        <v>644</v>
      </c>
      <c r="F6" s="58" t="s">
        <v>1399</v>
      </c>
      <c r="G6" s="322" t="s">
        <v>1400</v>
      </c>
      <c r="H6" s="58">
        <v>2000</v>
      </c>
      <c r="I6" s="84"/>
      <c r="J6" s="84"/>
      <c r="K6" s="58" t="s">
        <v>1639</v>
      </c>
      <c r="L6" s="121" t="s">
        <v>1448</v>
      </c>
      <c r="M6" s="58" t="s">
        <v>1439</v>
      </c>
      <c r="N6" s="58" t="s">
        <v>1440</v>
      </c>
      <c r="O6" s="58"/>
      <c r="P6" s="58"/>
      <c r="Q6" s="58"/>
      <c r="R6" s="58"/>
      <c r="S6" s="58"/>
      <c r="T6" s="126"/>
    </row>
    <row r="7" spans="1:20" s="115" customFormat="1" ht="159.75" customHeight="1" x14ac:dyDescent="0.25">
      <c r="A7" s="536"/>
      <c r="B7" s="588" t="s">
        <v>1401</v>
      </c>
      <c r="C7" s="529" t="s">
        <v>1402</v>
      </c>
      <c r="D7" s="202" t="s">
        <v>1403</v>
      </c>
      <c r="E7" s="356" t="s">
        <v>643</v>
      </c>
      <c r="F7" s="58" t="s">
        <v>1404</v>
      </c>
      <c r="G7" s="116"/>
      <c r="H7" s="58"/>
      <c r="I7" s="84"/>
      <c r="J7" s="84"/>
      <c r="K7" s="121" t="s">
        <v>1640</v>
      </c>
      <c r="L7" s="58"/>
      <c r="M7" s="58" t="s">
        <v>1441</v>
      </c>
      <c r="N7" s="58"/>
      <c r="O7" s="58"/>
      <c r="P7" s="58" t="s">
        <v>1452</v>
      </c>
      <c r="Q7" s="58" t="s">
        <v>1383</v>
      </c>
      <c r="R7" s="58"/>
      <c r="S7" s="58"/>
      <c r="T7" s="126"/>
    </row>
    <row r="8" spans="1:20" s="115" customFormat="1" ht="48.75" customHeight="1" x14ac:dyDescent="0.25">
      <c r="A8" s="536"/>
      <c r="B8" s="588"/>
      <c r="C8" s="529"/>
      <c r="D8" s="202" t="s">
        <v>1405</v>
      </c>
      <c r="E8" s="356" t="s">
        <v>645</v>
      </c>
      <c r="F8" s="58" t="s">
        <v>1406</v>
      </c>
      <c r="G8" s="116"/>
      <c r="H8" s="58"/>
      <c r="I8" s="84"/>
      <c r="J8" s="84"/>
      <c r="K8" s="121" t="s">
        <v>1641</v>
      </c>
      <c r="L8" s="58"/>
      <c r="M8" s="58"/>
      <c r="N8" s="58"/>
      <c r="O8" s="58"/>
      <c r="P8" s="58" t="s">
        <v>1453</v>
      </c>
      <c r="Q8" s="58"/>
      <c r="R8" s="58"/>
      <c r="S8" s="58"/>
      <c r="T8" s="126"/>
    </row>
    <row r="9" spans="1:20" s="115" customFormat="1" ht="180" x14ac:dyDescent="0.25">
      <c r="A9" s="536"/>
      <c r="B9" s="360" t="s">
        <v>1407</v>
      </c>
      <c r="C9" s="351" t="s">
        <v>1408</v>
      </c>
      <c r="D9" s="202" t="s">
        <v>1409</v>
      </c>
      <c r="E9" s="356" t="s">
        <v>643</v>
      </c>
      <c r="F9" s="58" t="s">
        <v>1410</v>
      </c>
      <c r="G9" s="116"/>
      <c r="H9" s="58"/>
      <c r="I9" s="84"/>
      <c r="J9" s="84"/>
      <c r="K9" s="121" t="s">
        <v>1642</v>
      </c>
      <c r="L9" s="58" t="s">
        <v>1643</v>
      </c>
      <c r="M9" s="58" t="s">
        <v>1442</v>
      </c>
      <c r="N9" s="240" t="s">
        <v>1443</v>
      </c>
      <c r="O9" s="240" t="s">
        <v>1444</v>
      </c>
      <c r="P9" s="58" t="s">
        <v>1454</v>
      </c>
      <c r="Q9" s="58" t="s">
        <v>1455</v>
      </c>
      <c r="R9" s="58" t="s">
        <v>656</v>
      </c>
      <c r="S9" s="58"/>
      <c r="T9" s="126"/>
    </row>
    <row r="10" spans="1:20" s="115" customFormat="1" ht="60" x14ac:dyDescent="0.25">
      <c r="A10" s="536"/>
      <c r="B10" s="360" t="s">
        <v>1411</v>
      </c>
      <c r="C10" s="351" t="s">
        <v>1412</v>
      </c>
      <c r="D10" s="202" t="s">
        <v>1413</v>
      </c>
      <c r="E10" s="356" t="s">
        <v>644</v>
      </c>
      <c r="F10" s="58" t="s">
        <v>1414</v>
      </c>
      <c r="G10" s="116"/>
      <c r="H10" s="58"/>
      <c r="I10" s="84"/>
      <c r="J10" s="84"/>
      <c r="K10" s="58"/>
      <c r="L10" s="58"/>
      <c r="M10" s="58"/>
      <c r="N10" s="58"/>
      <c r="O10" s="58"/>
      <c r="P10" s="58"/>
      <c r="Q10" s="58"/>
      <c r="R10" s="58"/>
      <c r="S10" s="58"/>
      <c r="T10" s="126"/>
    </row>
    <row r="11" spans="1:20" s="115" customFormat="1" ht="60" x14ac:dyDescent="0.25">
      <c r="A11" s="536"/>
      <c r="B11" s="360" t="s">
        <v>1415</v>
      </c>
      <c r="C11" s="351" t="s">
        <v>1416</v>
      </c>
      <c r="D11" s="202" t="s">
        <v>1417</v>
      </c>
      <c r="E11" s="356" t="s">
        <v>643</v>
      </c>
      <c r="F11" s="58" t="s">
        <v>1418</v>
      </c>
      <c r="G11" s="116"/>
      <c r="H11" s="58"/>
      <c r="I11" s="84"/>
      <c r="J11" s="84"/>
      <c r="K11" s="58"/>
      <c r="L11" s="58"/>
      <c r="M11" s="58"/>
      <c r="N11" s="58"/>
      <c r="O11" s="58"/>
      <c r="P11" s="58"/>
      <c r="Q11" s="58"/>
      <c r="R11" s="58"/>
      <c r="S11" s="58"/>
      <c r="T11" s="126"/>
    </row>
    <row r="12" spans="1:20" s="115" customFormat="1" ht="75" x14ac:dyDescent="0.25">
      <c r="A12" s="536"/>
      <c r="B12" s="360" t="s">
        <v>1419</v>
      </c>
      <c r="C12" s="351" t="s">
        <v>1420</v>
      </c>
      <c r="D12" s="202" t="s">
        <v>1421</v>
      </c>
      <c r="E12" s="356" t="s">
        <v>644</v>
      </c>
      <c r="F12" s="58" t="s">
        <v>1422</v>
      </c>
      <c r="G12" s="116"/>
      <c r="H12" s="58"/>
      <c r="I12" s="84"/>
      <c r="J12" s="84"/>
      <c r="K12" s="58"/>
      <c r="L12" s="58"/>
      <c r="M12" s="58"/>
      <c r="N12" s="58"/>
      <c r="O12" s="58"/>
      <c r="P12" s="58"/>
      <c r="Q12" s="58"/>
      <c r="R12" s="58"/>
      <c r="S12" s="58"/>
      <c r="T12" s="126"/>
    </row>
    <row r="13" spans="1:20" s="115" customFormat="1" ht="60" x14ac:dyDescent="0.25">
      <c r="A13" s="536"/>
      <c r="B13" s="360" t="s">
        <v>1423</v>
      </c>
      <c r="C13" s="351" t="s">
        <v>1424</v>
      </c>
      <c r="D13" s="202" t="s">
        <v>1425</v>
      </c>
      <c r="E13" s="356" t="s">
        <v>644</v>
      </c>
      <c r="F13" s="58" t="s">
        <v>1426</v>
      </c>
      <c r="G13" s="116"/>
      <c r="H13" s="58"/>
      <c r="I13" s="84"/>
      <c r="J13" s="84"/>
      <c r="K13" s="58"/>
      <c r="L13" s="58"/>
      <c r="M13" s="58"/>
      <c r="N13" s="58"/>
      <c r="O13" s="58"/>
      <c r="P13" s="58"/>
      <c r="Q13" s="58"/>
      <c r="R13" s="58"/>
      <c r="S13" s="58"/>
      <c r="T13" s="126"/>
    </row>
    <row r="14" spans="1:20" s="115" customFormat="1" ht="45" x14ac:dyDescent="0.25">
      <c r="A14" s="536"/>
      <c r="B14" s="360" t="s">
        <v>1427</v>
      </c>
      <c r="C14" s="351" t="s">
        <v>1428</v>
      </c>
      <c r="D14" s="202" t="s">
        <v>1429</v>
      </c>
      <c r="E14" s="356" t="s">
        <v>1445</v>
      </c>
      <c r="F14" s="58" t="s">
        <v>1430</v>
      </c>
      <c r="G14" s="116"/>
      <c r="H14" s="58"/>
      <c r="I14" s="84"/>
      <c r="J14" s="84"/>
      <c r="K14" s="58"/>
      <c r="L14" s="58"/>
      <c r="M14" s="58"/>
      <c r="N14" s="58"/>
      <c r="O14" s="58"/>
      <c r="P14" s="58"/>
      <c r="Q14" s="58"/>
      <c r="R14" s="58"/>
      <c r="S14" s="58"/>
      <c r="T14" s="126"/>
    </row>
    <row r="15" spans="1:20" s="115" customFormat="1" ht="90" x14ac:dyDescent="0.25">
      <c r="A15" s="536"/>
      <c r="B15" s="360" t="s">
        <v>1431</v>
      </c>
      <c r="C15" s="351" t="s">
        <v>1432</v>
      </c>
      <c r="D15" s="202" t="s">
        <v>1433</v>
      </c>
      <c r="E15" s="356" t="s">
        <v>836</v>
      </c>
      <c r="F15" s="58" t="s">
        <v>1430</v>
      </c>
      <c r="G15" s="116"/>
      <c r="H15" s="58"/>
      <c r="I15" s="84"/>
      <c r="J15" s="84"/>
      <c r="K15" s="58"/>
      <c r="L15" s="58"/>
      <c r="M15" s="58"/>
      <c r="N15" s="58"/>
      <c r="O15" s="58"/>
      <c r="P15" s="58"/>
      <c r="Q15" s="58"/>
      <c r="R15" s="58"/>
      <c r="S15" s="58"/>
      <c r="T15" s="126"/>
    </row>
    <row r="16" spans="1:20" s="115" customFormat="1" ht="75.75" thickBot="1" x14ac:dyDescent="0.3">
      <c r="A16" s="537"/>
      <c r="B16" s="361" t="s">
        <v>1434</v>
      </c>
      <c r="C16" s="350" t="s">
        <v>1435</v>
      </c>
      <c r="D16" s="203" t="s">
        <v>1436</v>
      </c>
      <c r="E16" s="357" t="s">
        <v>836</v>
      </c>
      <c r="F16" s="56" t="s">
        <v>1418</v>
      </c>
      <c r="G16" s="127"/>
      <c r="H16" s="56"/>
      <c r="I16" s="308"/>
      <c r="J16" s="308"/>
      <c r="K16" s="56"/>
      <c r="L16" s="56"/>
      <c r="M16" s="56"/>
      <c r="N16" s="56"/>
      <c r="O16" s="56"/>
      <c r="P16" s="56"/>
      <c r="Q16" s="56"/>
      <c r="R16" s="56"/>
      <c r="S16" s="56"/>
      <c r="T16" s="129"/>
    </row>
    <row r="17" spans="1:20" s="21" customFormat="1" ht="18.75" customHeight="1" thickBot="1" x14ac:dyDescent="0.3">
      <c r="A17" s="47"/>
      <c r="B17" s="48"/>
      <c r="C17" s="48"/>
      <c r="D17" s="49"/>
      <c r="E17" s="218"/>
      <c r="F17" s="49"/>
      <c r="G17" s="50"/>
      <c r="H17" s="49"/>
      <c r="I17" s="49"/>
      <c r="J17" s="49"/>
      <c r="K17" s="49"/>
      <c r="L17" s="49"/>
      <c r="M17" s="51"/>
      <c r="N17" s="51"/>
      <c r="O17" s="51"/>
      <c r="P17" s="51"/>
      <c r="Q17" s="51"/>
      <c r="R17" s="51"/>
      <c r="S17" s="51"/>
      <c r="T17" s="383"/>
    </row>
    <row r="18" spans="1:20" s="115" customFormat="1" x14ac:dyDescent="0.25">
      <c r="A18" s="178"/>
      <c r="B18" s="178"/>
      <c r="C18" s="323"/>
      <c r="E18" s="181"/>
      <c r="G18" s="243"/>
      <c r="I18" s="323"/>
      <c r="J18" s="323"/>
    </row>
    <row r="19" spans="1:20" s="115" customFormat="1" x14ac:dyDescent="0.25">
      <c r="A19" s="178"/>
      <c r="B19" s="178"/>
      <c r="C19" s="323"/>
      <c r="E19" s="181"/>
      <c r="G19" s="243"/>
      <c r="I19" s="323"/>
      <c r="J19" s="323"/>
    </row>
    <row r="20" spans="1:20" s="115" customFormat="1" x14ac:dyDescent="0.25">
      <c r="A20" s="178"/>
      <c r="B20" s="178"/>
      <c r="C20" s="323"/>
      <c r="E20" s="181"/>
      <c r="G20" s="243"/>
      <c r="I20" s="323"/>
      <c r="J20" s="323"/>
    </row>
    <row r="21" spans="1:20" s="115" customFormat="1" x14ac:dyDescent="0.25">
      <c r="A21" s="178"/>
      <c r="B21" s="178"/>
      <c r="C21" s="323"/>
      <c r="E21" s="181"/>
      <c r="G21" s="243"/>
      <c r="I21" s="323"/>
      <c r="J21" s="323"/>
    </row>
    <row r="22" spans="1:20" s="115" customFormat="1" x14ac:dyDescent="0.25">
      <c r="A22" s="178"/>
      <c r="B22" s="178"/>
      <c r="C22" s="323"/>
      <c r="E22" s="181"/>
      <c r="G22" s="243"/>
      <c r="I22" s="323"/>
      <c r="J22" s="323"/>
    </row>
    <row r="23" spans="1:20" s="115" customFormat="1" x14ac:dyDescent="0.25">
      <c r="A23" s="178"/>
      <c r="B23" s="178"/>
      <c r="C23" s="323"/>
      <c r="E23" s="181"/>
      <c r="G23" s="243"/>
      <c r="I23" s="323"/>
      <c r="J23" s="323"/>
    </row>
    <row r="24" spans="1:20" s="115" customFormat="1" x14ac:dyDescent="0.25">
      <c r="A24" s="178"/>
      <c r="B24" s="178"/>
      <c r="C24" s="323"/>
      <c r="E24" s="181"/>
      <c r="G24" s="243"/>
      <c r="I24" s="323"/>
      <c r="J24" s="323"/>
    </row>
    <row r="25" spans="1:20" s="115" customFormat="1" x14ac:dyDescent="0.25">
      <c r="A25" s="178"/>
      <c r="B25" s="178"/>
      <c r="C25" s="323"/>
      <c r="E25" s="181"/>
      <c r="G25" s="243"/>
      <c r="I25" s="323"/>
      <c r="J25" s="323"/>
    </row>
    <row r="26" spans="1:20" s="115" customFormat="1" x14ac:dyDescent="0.25">
      <c r="A26" s="178"/>
      <c r="B26" s="178"/>
      <c r="C26" s="323"/>
      <c r="E26" s="181"/>
      <c r="G26" s="243"/>
      <c r="I26" s="323"/>
      <c r="J26" s="323"/>
    </row>
  </sheetData>
  <sheetProtection algorithmName="SHA-512" hashValue="HEX81uumvNtphZtjFmVnqOsAJ6Uji9chWOZpWKS/18z/V6hg4Uc+K1JqUhRKYPC9ixBiEjJjBcMQUWwjsSYrUA==" saltValue="5d8CjUV5IGb/Fx41A/MpyQ==" spinCount="100000" sheet="1" objects="1" scenarios="1"/>
  <mergeCells count="9">
    <mergeCell ref="P1:T1"/>
    <mergeCell ref="A3:A16"/>
    <mergeCell ref="A1:C1"/>
    <mergeCell ref="K1:L1"/>
    <mergeCell ref="M1:O1"/>
    <mergeCell ref="B3:B4"/>
    <mergeCell ref="C3:C4"/>
    <mergeCell ref="B7:B8"/>
    <mergeCell ref="C7:C8"/>
  </mergeCells>
  <hyperlinks>
    <hyperlink ref="N3" r:id="rId1" location=".V4aYZPl95hE"/>
    <hyperlink ref="N9" r:id="rId2"/>
    <hyperlink ref="O9" r:id="rId3"/>
    <hyperlink ref="M3" r:id="rId4"/>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zoomScale="62" zoomScaleNormal="62" workbookViewId="0">
      <pane ySplit="2" topLeftCell="A3" activePane="bottomLeft" state="frozen"/>
      <selection activeCell="K8" sqref="K8"/>
      <selection pane="bottomLeft" activeCell="A3" sqref="A3:A31"/>
    </sheetView>
  </sheetViews>
  <sheetFormatPr baseColWidth="10" defaultColWidth="11.42578125" defaultRowHeight="15" x14ac:dyDescent="0.25"/>
  <cols>
    <col min="1" max="1" width="11.7109375" style="55" customWidth="1"/>
    <col min="2" max="2" width="5.7109375" style="55" customWidth="1"/>
    <col min="3" max="3" width="44.7109375" style="55" customWidth="1"/>
    <col min="4" max="4" width="7.7109375" style="55" customWidth="1"/>
    <col min="5" max="5" width="4.7109375" style="245" customWidth="1"/>
    <col min="6" max="6" width="48.7109375" style="55" customWidth="1"/>
    <col min="7" max="7" width="13.7109375" style="246" bestFit="1" customWidth="1"/>
    <col min="8" max="8" width="11.7109375" style="55" customWidth="1"/>
    <col min="9" max="10" width="25.7109375" style="55" customWidth="1"/>
    <col min="11" max="11" width="44.7109375" style="55" customWidth="1"/>
    <col min="12" max="15" width="30.7109375" style="55" customWidth="1"/>
    <col min="16" max="20" width="20.7109375" style="55" customWidth="1"/>
    <col min="21" max="16384" width="11.42578125" style="55"/>
  </cols>
  <sheetData>
    <row r="1" spans="1:21" s="250" customFormat="1" ht="81.75" customHeight="1" thickBot="1" x14ac:dyDescent="0.3">
      <c r="A1" s="483" t="s">
        <v>1672</v>
      </c>
      <c r="B1" s="484"/>
      <c r="C1" s="485"/>
      <c r="D1" s="248" t="s">
        <v>641</v>
      </c>
      <c r="E1" s="248" t="s">
        <v>642</v>
      </c>
      <c r="F1" s="345" t="s">
        <v>6</v>
      </c>
      <c r="G1" s="249" t="s">
        <v>0</v>
      </c>
      <c r="H1" s="345" t="s">
        <v>1</v>
      </c>
      <c r="I1" s="345" t="s">
        <v>3</v>
      </c>
      <c r="J1" s="345" t="s">
        <v>4</v>
      </c>
      <c r="K1" s="485" t="s">
        <v>2</v>
      </c>
      <c r="L1" s="487"/>
      <c r="M1" s="485" t="s">
        <v>640</v>
      </c>
      <c r="N1" s="486"/>
      <c r="O1" s="487"/>
      <c r="P1" s="485" t="s">
        <v>1492</v>
      </c>
      <c r="Q1" s="486"/>
      <c r="R1" s="486"/>
      <c r="S1" s="486"/>
      <c r="T1" s="492"/>
    </row>
    <row r="2" spans="1:21" s="21" customFormat="1" ht="20.100000000000001" customHeight="1" thickBot="1" x14ac:dyDescent="0.3">
      <c r="A2" s="165"/>
      <c r="B2" s="63"/>
      <c r="C2" s="63"/>
      <c r="D2" s="67"/>
      <c r="E2" s="217"/>
      <c r="F2" s="65"/>
      <c r="G2" s="66"/>
      <c r="H2" s="65"/>
      <c r="I2" s="65"/>
      <c r="J2" s="65"/>
      <c r="K2" s="65"/>
      <c r="L2" s="65"/>
      <c r="M2" s="67"/>
      <c r="N2" s="67"/>
      <c r="O2" s="67"/>
      <c r="P2" s="67"/>
      <c r="Q2" s="67"/>
      <c r="R2" s="67"/>
      <c r="S2" s="67"/>
      <c r="T2" s="389"/>
    </row>
    <row r="3" spans="1:21" s="115" customFormat="1" ht="126" customHeight="1" x14ac:dyDescent="0.25">
      <c r="A3" s="535" t="s">
        <v>636</v>
      </c>
      <c r="B3" s="624" t="s">
        <v>607</v>
      </c>
      <c r="C3" s="626" t="s">
        <v>619</v>
      </c>
      <c r="D3" s="632" t="s">
        <v>405</v>
      </c>
      <c r="E3" s="603" t="s">
        <v>643</v>
      </c>
      <c r="F3" s="57" t="s">
        <v>637</v>
      </c>
      <c r="G3" s="123">
        <v>5.8</v>
      </c>
      <c r="H3" s="57">
        <v>2008</v>
      </c>
      <c r="I3" s="57" t="s">
        <v>407</v>
      </c>
      <c r="J3" s="57" t="s">
        <v>406</v>
      </c>
      <c r="K3" s="57" t="s">
        <v>1473</v>
      </c>
      <c r="L3" s="57" t="s">
        <v>489</v>
      </c>
      <c r="M3" s="124" t="s">
        <v>408</v>
      </c>
      <c r="N3" s="57"/>
      <c r="O3" s="57"/>
      <c r="P3" s="57" t="s">
        <v>1480</v>
      </c>
      <c r="Q3" s="57" t="s">
        <v>1481</v>
      </c>
      <c r="R3" s="57" t="s">
        <v>1482</v>
      </c>
      <c r="S3" s="57" t="s">
        <v>1483</v>
      </c>
      <c r="T3" s="125"/>
      <c r="U3" s="244"/>
    </row>
    <row r="4" spans="1:21" s="115" customFormat="1" ht="39" customHeight="1" x14ac:dyDescent="0.25">
      <c r="A4" s="536"/>
      <c r="B4" s="625"/>
      <c r="C4" s="627"/>
      <c r="D4" s="630"/>
      <c r="E4" s="570"/>
      <c r="F4" s="58" t="s">
        <v>1460</v>
      </c>
      <c r="G4" s="116">
        <v>7</v>
      </c>
      <c r="H4" s="58">
        <v>2012</v>
      </c>
      <c r="I4" s="84" t="s">
        <v>666</v>
      </c>
      <c r="J4" s="58"/>
      <c r="K4" s="58"/>
      <c r="L4" s="58"/>
      <c r="M4" s="240"/>
      <c r="N4" s="58"/>
      <c r="O4" s="58"/>
      <c r="P4" s="58"/>
      <c r="Q4" s="58"/>
      <c r="R4" s="58"/>
      <c r="S4" s="58"/>
      <c r="T4" s="126"/>
      <c r="U4" s="244"/>
    </row>
    <row r="5" spans="1:21" s="115" customFormat="1" ht="86.25" customHeight="1" x14ac:dyDescent="0.25">
      <c r="A5" s="536"/>
      <c r="B5" s="625"/>
      <c r="C5" s="627"/>
      <c r="D5" s="202" t="s">
        <v>1457</v>
      </c>
      <c r="E5" s="356" t="s">
        <v>1477</v>
      </c>
      <c r="F5" s="58" t="s">
        <v>1458</v>
      </c>
      <c r="G5" s="116"/>
      <c r="H5" s="58"/>
      <c r="I5" s="58"/>
      <c r="J5" s="58"/>
      <c r="K5" s="58" t="s">
        <v>1703</v>
      </c>
      <c r="L5" s="58" t="s">
        <v>1644</v>
      </c>
      <c r="M5" s="240" t="s">
        <v>1459</v>
      </c>
      <c r="N5" s="58" t="s">
        <v>409</v>
      </c>
      <c r="O5" s="58"/>
      <c r="P5" s="58"/>
      <c r="Q5" s="58"/>
      <c r="R5" s="58"/>
      <c r="S5" s="58"/>
      <c r="T5" s="126"/>
      <c r="U5" s="55"/>
    </row>
    <row r="6" spans="1:21" s="115" customFormat="1" ht="137.25" customHeight="1" x14ac:dyDescent="0.25">
      <c r="A6" s="536"/>
      <c r="B6" s="625"/>
      <c r="C6" s="627"/>
      <c r="D6" s="633" t="s">
        <v>410</v>
      </c>
      <c r="E6" s="571" t="s">
        <v>645</v>
      </c>
      <c r="F6" s="58" t="s">
        <v>411</v>
      </c>
      <c r="G6" s="116" t="s">
        <v>638</v>
      </c>
      <c r="H6" s="58"/>
      <c r="I6" s="58" t="s">
        <v>412</v>
      </c>
      <c r="J6" s="58" t="s">
        <v>413</v>
      </c>
      <c r="K6" s="58" t="s">
        <v>1645</v>
      </c>
      <c r="L6" s="58" t="s">
        <v>1646</v>
      </c>
      <c r="M6" s="58" t="s">
        <v>417</v>
      </c>
      <c r="N6" s="240" t="s">
        <v>414</v>
      </c>
      <c r="O6" s="58"/>
      <c r="P6" s="58" t="s">
        <v>1484</v>
      </c>
      <c r="Q6" s="58" t="s">
        <v>1485</v>
      </c>
      <c r="R6" s="58" t="s">
        <v>1486</v>
      </c>
      <c r="S6" s="58"/>
      <c r="T6" s="126"/>
      <c r="U6" s="55"/>
    </row>
    <row r="7" spans="1:21" s="115" customFormat="1" ht="50.1" customHeight="1" x14ac:dyDescent="0.25">
      <c r="A7" s="536"/>
      <c r="B7" s="625"/>
      <c r="C7" s="627"/>
      <c r="D7" s="630"/>
      <c r="E7" s="570"/>
      <c r="F7" s="58" t="s">
        <v>1461</v>
      </c>
      <c r="G7" s="322">
        <v>9.1999999999999998E-2</v>
      </c>
      <c r="H7" s="58">
        <v>2010</v>
      </c>
      <c r="I7" s="84" t="s">
        <v>1462</v>
      </c>
      <c r="J7" s="58"/>
      <c r="K7" s="58"/>
      <c r="L7" s="58"/>
      <c r="M7" s="58"/>
      <c r="N7" s="240"/>
      <c r="O7" s="58"/>
      <c r="P7" s="58"/>
      <c r="Q7" s="58"/>
      <c r="R7" s="58"/>
      <c r="S7" s="58"/>
      <c r="T7" s="126"/>
      <c r="U7" s="55"/>
    </row>
    <row r="8" spans="1:21" s="115" customFormat="1" ht="30.75" thickBot="1" x14ac:dyDescent="0.3">
      <c r="A8" s="536"/>
      <c r="B8" s="625"/>
      <c r="C8" s="628"/>
      <c r="D8" s="203" t="s">
        <v>416</v>
      </c>
      <c r="E8" s="357" t="s">
        <v>645</v>
      </c>
      <c r="F8" s="56" t="s">
        <v>415</v>
      </c>
      <c r="G8" s="127">
        <v>39</v>
      </c>
      <c r="H8" s="56">
        <v>2009</v>
      </c>
      <c r="I8" s="308" t="s">
        <v>1463</v>
      </c>
      <c r="J8" s="56"/>
      <c r="K8" s="56"/>
      <c r="L8" s="56"/>
      <c r="M8" s="56"/>
      <c r="N8" s="56"/>
      <c r="O8" s="56"/>
      <c r="P8" s="56"/>
      <c r="Q8" s="56"/>
      <c r="R8" s="56"/>
      <c r="S8" s="56"/>
      <c r="T8" s="129"/>
      <c r="U8" s="55"/>
    </row>
    <row r="9" spans="1:21" s="115" customFormat="1" ht="162" customHeight="1" x14ac:dyDescent="0.25">
      <c r="A9" s="536"/>
      <c r="B9" s="588" t="s">
        <v>608</v>
      </c>
      <c r="C9" s="531" t="s">
        <v>620</v>
      </c>
      <c r="D9" s="629" t="s">
        <v>419</v>
      </c>
      <c r="E9" s="631" t="s">
        <v>643</v>
      </c>
      <c r="F9" s="43" t="s">
        <v>418</v>
      </c>
      <c r="G9" s="141"/>
      <c r="H9" s="43"/>
      <c r="I9" s="43"/>
      <c r="J9" s="43"/>
      <c r="K9" s="43" t="s">
        <v>1647</v>
      </c>
      <c r="L9" s="43" t="s">
        <v>1648</v>
      </c>
      <c r="M9" s="43" t="s">
        <v>426</v>
      </c>
      <c r="N9" s="43"/>
      <c r="O9" s="43"/>
      <c r="P9" s="43" t="s">
        <v>1487</v>
      </c>
      <c r="Q9" s="43"/>
      <c r="R9" s="43"/>
      <c r="S9" s="43"/>
      <c r="T9" s="133"/>
      <c r="U9" s="55"/>
    </row>
    <row r="10" spans="1:21" s="115" customFormat="1" ht="69.75" customHeight="1" x14ac:dyDescent="0.25">
      <c r="A10" s="536"/>
      <c r="B10" s="588"/>
      <c r="C10" s="529"/>
      <c r="D10" s="630"/>
      <c r="E10" s="570"/>
      <c r="F10" s="58" t="s">
        <v>1464</v>
      </c>
      <c r="G10" s="116">
        <v>73</v>
      </c>
      <c r="H10" s="58">
        <v>2015</v>
      </c>
      <c r="I10" s="84" t="s">
        <v>456</v>
      </c>
      <c r="J10" s="58"/>
      <c r="K10" s="58"/>
      <c r="L10" s="58"/>
      <c r="M10" s="58"/>
      <c r="N10" s="58"/>
      <c r="O10" s="58"/>
      <c r="P10" s="58"/>
      <c r="Q10" s="58"/>
      <c r="R10" s="58"/>
      <c r="S10" s="58"/>
      <c r="T10" s="126"/>
      <c r="U10" s="55"/>
    </row>
    <row r="11" spans="1:21" s="115" customFormat="1" ht="106.5" customHeight="1" x14ac:dyDescent="0.25">
      <c r="A11" s="536"/>
      <c r="B11" s="588"/>
      <c r="C11" s="529"/>
      <c r="D11" s="202" t="s">
        <v>420</v>
      </c>
      <c r="E11" s="356" t="s">
        <v>643</v>
      </c>
      <c r="F11" s="58" t="s">
        <v>421</v>
      </c>
      <c r="G11" s="116" t="s">
        <v>1465</v>
      </c>
      <c r="H11" s="58">
        <v>2015</v>
      </c>
      <c r="I11" s="84" t="s">
        <v>1466</v>
      </c>
      <c r="J11" s="58"/>
      <c r="K11" s="58" t="s">
        <v>1649</v>
      </c>
      <c r="L11" s="58"/>
      <c r="M11" s="58" t="s">
        <v>422</v>
      </c>
      <c r="N11" s="240" t="s">
        <v>423</v>
      </c>
      <c r="O11" s="58"/>
      <c r="P11" s="58"/>
      <c r="Q11" s="58"/>
      <c r="R11" s="58"/>
      <c r="S11" s="58" t="s">
        <v>1483</v>
      </c>
      <c r="T11" s="126"/>
      <c r="U11" s="55"/>
    </row>
    <row r="12" spans="1:21" s="115" customFormat="1" ht="75.75" thickBot="1" x14ac:dyDescent="0.3">
      <c r="A12" s="536"/>
      <c r="B12" s="534"/>
      <c r="C12" s="532"/>
      <c r="D12" s="193" t="s">
        <v>424</v>
      </c>
      <c r="E12" s="354" t="s">
        <v>645</v>
      </c>
      <c r="F12" s="44" t="s">
        <v>425</v>
      </c>
      <c r="G12" s="147"/>
      <c r="H12" s="44"/>
      <c r="I12" s="44"/>
      <c r="J12" s="44"/>
      <c r="K12" s="303" t="s">
        <v>1650</v>
      </c>
      <c r="L12" s="44"/>
      <c r="M12" s="44" t="s">
        <v>426</v>
      </c>
      <c r="N12" s="44" t="s">
        <v>427</v>
      </c>
      <c r="O12" s="44" t="s">
        <v>429</v>
      </c>
      <c r="P12" s="44"/>
      <c r="Q12" s="44"/>
      <c r="R12" s="44"/>
      <c r="S12" s="44"/>
      <c r="T12" s="140"/>
    </row>
    <row r="13" spans="1:21" s="115" customFormat="1" ht="120" x14ac:dyDescent="0.25">
      <c r="A13" s="536"/>
      <c r="B13" s="525" t="s">
        <v>609</v>
      </c>
      <c r="C13" s="528" t="s">
        <v>621</v>
      </c>
      <c r="D13" s="632" t="s">
        <v>428</v>
      </c>
      <c r="E13" s="603" t="s">
        <v>645</v>
      </c>
      <c r="F13" s="57" t="s">
        <v>1467</v>
      </c>
      <c r="G13" s="123"/>
      <c r="H13" s="57"/>
      <c r="I13" s="57" t="s">
        <v>412</v>
      </c>
      <c r="J13" s="57" t="s">
        <v>413</v>
      </c>
      <c r="K13" s="57" t="s">
        <v>1651</v>
      </c>
      <c r="L13" s="57"/>
      <c r="M13" s="57"/>
      <c r="N13" s="57"/>
      <c r="O13" s="57"/>
      <c r="P13" s="57" t="s">
        <v>1484</v>
      </c>
      <c r="Q13" s="57"/>
      <c r="R13" s="57"/>
      <c r="S13" s="57"/>
      <c r="T13" s="125"/>
      <c r="U13" s="55"/>
    </row>
    <row r="14" spans="1:21" s="115" customFormat="1" ht="114.75" customHeight="1" x14ac:dyDescent="0.25">
      <c r="A14" s="536"/>
      <c r="B14" s="526"/>
      <c r="C14" s="529"/>
      <c r="D14" s="630"/>
      <c r="E14" s="570"/>
      <c r="F14" s="58" t="s">
        <v>1478</v>
      </c>
      <c r="G14" s="116">
        <v>42</v>
      </c>
      <c r="H14" s="58">
        <v>2010</v>
      </c>
      <c r="I14" s="84" t="s">
        <v>1462</v>
      </c>
      <c r="J14" s="58"/>
      <c r="K14" s="58"/>
      <c r="L14" s="58"/>
      <c r="M14" s="58"/>
      <c r="N14" s="58"/>
      <c r="O14" s="58"/>
      <c r="P14" s="58"/>
      <c r="Q14" s="58"/>
      <c r="R14" s="58"/>
      <c r="S14" s="58"/>
      <c r="T14" s="126"/>
      <c r="U14" s="55"/>
    </row>
    <row r="15" spans="1:21" s="115" customFormat="1" ht="120.75" thickBot="1" x14ac:dyDescent="0.3">
      <c r="A15" s="536"/>
      <c r="B15" s="527"/>
      <c r="C15" s="530"/>
      <c r="D15" s="203" t="s">
        <v>430</v>
      </c>
      <c r="E15" s="357" t="s">
        <v>643</v>
      </c>
      <c r="F15" s="56" t="s">
        <v>431</v>
      </c>
      <c r="G15" s="127"/>
      <c r="H15" s="56"/>
      <c r="I15" s="56"/>
      <c r="J15" s="56"/>
      <c r="K15" s="56" t="s">
        <v>1652</v>
      </c>
      <c r="L15" s="56" t="s">
        <v>1653</v>
      </c>
      <c r="M15" s="56" t="s">
        <v>429</v>
      </c>
      <c r="N15" s="56"/>
      <c r="O15" s="56"/>
      <c r="P15" s="56" t="s">
        <v>1488</v>
      </c>
      <c r="Q15" s="56"/>
      <c r="R15" s="56"/>
      <c r="S15" s="56"/>
      <c r="T15" s="129"/>
      <c r="U15" s="55"/>
    </row>
    <row r="16" spans="1:21" s="115" customFormat="1" ht="45.75" customHeight="1" x14ac:dyDescent="0.25">
      <c r="A16" s="536"/>
      <c r="B16" s="533" t="s">
        <v>610</v>
      </c>
      <c r="C16" s="531" t="s">
        <v>622</v>
      </c>
      <c r="D16" s="192" t="s">
        <v>432</v>
      </c>
      <c r="E16" s="353" t="s">
        <v>644</v>
      </c>
      <c r="F16" s="43" t="s">
        <v>433</v>
      </c>
      <c r="G16" s="141"/>
      <c r="H16" s="43"/>
      <c r="I16" s="43"/>
      <c r="J16" s="43"/>
      <c r="K16" s="43"/>
      <c r="L16" s="43"/>
      <c r="M16" s="43"/>
      <c r="N16" s="43"/>
      <c r="O16" s="43"/>
      <c r="P16" s="43"/>
      <c r="Q16" s="43"/>
      <c r="R16" s="43"/>
      <c r="S16" s="43"/>
      <c r="T16" s="133"/>
      <c r="U16" s="55"/>
    </row>
    <row r="17" spans="1:21" s="115" customFormat="1" ht="58.5" customHeight="1" thickBot="1" x14ac:dyDescent="0.3">
      <c r="A17" s="536"/>
      <c r="B17" s="534"/>
      <c r="C17" s="532"/>
      <c r="D17" s="193" t="s">
        <v>435</v>
      </c>
      <c r="E17" s="354" t="s">
        <v>645</v>
      </c>
      <c r="F17" s="44" t="s">
        <v>434</v>
      </c>
      <c r="G17" s="147"/>
      <c r="H17" s="44"/>
      <c r="I17" s="44"/>
      <c r="J17" s="44"/>
      <c r="K17" s="303" t="s">
        <v>1654</v>
      </c>
      <c r="L17" s="44"/>
      <c r="M17" s="44"/>
      <c r="N17" s="44"/>
      <c r="O17" s="44"/>
      <c r="P17" s="44"/>
      <c r="Q17" s="44"/>
      <c r="R17" s="44"/>
      <c r="S17" s="44"/>
      <c r="T17" s="140"/>
      <c r="U17" s="55"/>
    </row>
    <row r="18" spans="1:21" s="115" customFormat="1" ht="75" x14ac:dyDescent="0.25">
      <c r="A18" s="536"/>
      <c r="B18" s="525" t="s">
        <v>611</v>
      </c>
      <c r="C18" s="528" t="s">
        <v>622</v>
      </c>
      <c r="D18" s="201" t="s">
        <v>437</v>
      </c>
      <c r="E18" s="355" t="s">
        <v>645</v>
      </c>
      <c r="F18" s="57" t="s">
        <v>436</v>
      </c>
      <c r="G18" s="123"/>
      <c r="H18" s="57"/>
      <c r="I18" s="57"/>
      <c r="J18" s="57"/>
      <c r="K18" s="57" t="s">
        <v>1655</v>
      </c>
      <c r="L18" s="57" t="s">
        <v>1656</v>
      </c>
      <c r="M18" s="57"/>
      <c r="N18" s="57"/>
      <c r="O18" s="57"/>
      <c r="P18" s="330" t="s">
        <v>1489</v>
      </c>
      <c r="Q18" s="57"/>
      <c r="R18" s="57"/>
      <c r="S18" s="57"/>
      <c r="T18" s="125"/>
      <c r="U18" s="55"/>
    </row>
    <row r="19" spans="1:21" s="115" customFormat="1" ht="30" customHeight="1" x14ac:dyDescent="0.25">
      <c r="A19" s="536"/>
      <c r="B19" s="526"/>
      <c r="C19" s="529"/>
      <c r="D19" s="202"/>
      <c r="E19" s="356"/>
      <c r="F19" s="58" t="s">
        <v>1468</v>
      </c>
      <c r="G19" s="116">
        <f>0.13*100</f>
        <v>13</v>
      </c>
      <c r="H19" s="58">
        <v>2013</v>
      </c>
      <c r="I19" s="58" t="s">
        <v>1469</v>
      </c>
      <c r="J19" s="58"/>
      <c r="K19" s="58"/>
      <c r="L19" s="58"/>
      <c r="M19" s="58"/>
      <c r="N19" s="58"/>
      <c r="O19" s="58"/>
      <c r="P19" s="58"/>
      <c r="Q19" s="58"/>
      <c r="R19" s="58"/>
      <c r="S19" s="58"/>
      <c r="T19" s="126"/>
      <c r="U19" s="55"/>
    </row>
    <row r="20" spans="1:21" s="115" customFormat="1" ht="60.75" thickBot="1" x14ac:dyDescent="0.3">
      <c r="A20" s="536"/>
      <c r="B20" s="527"/>
      <c r="C20" s="530"/>
      <c r="D20" s="203" t="s">
        <v>438</v>
      </c>
      <c r="E20" s="357" t="s">
        <v>643</v>
      </c>
      <c r="F20" s="56" t="s">
        <v>439</v>
      </c>
      <c r="G20" s="127"/>
      <c r="H20" s="56"/>
      <c r="I20" s="56"/>
      <c r="J20" s="56"/>
      <c r="K20" s="297" t="s">
        <v>1474</v>
      </c>
      <c r="L20" s="56"/>
      <c r="M20" s="56" t="s">
        <v>440</v>
      </c>
      <c r="N20" s="56"/>
      <c r="O20" s="56"/>
      <c r="P20" s="56"/>
      <c r="Q20" s="56"/>
      <c r="R20" s="56"/>
      <c r="S20" s="56"/>
      <c r="T20" s="129"/>
      <c r="U20" s="55"/>
    </row>
    <row r="21" spans="1:21" s="115" customFormat="1" ht="270" x14ac:dyDescent="0.25">
      <c r="A21" s="536"/>
      <c r="B21" s="533" t="s">
        <v>612</v>
      </c>
      <c r="C21" s="531" t="s">
        <v>623</v>
      </c>
      <c r="D21" s="192" t="s">
        <v>442</v>
      </c>
      <c r="E21" s="353" t="s">
        <v>643</v>
      </c>
      <c r="F21" s="43" t="s">
        <v>441</v>
      </c>
      <c r="G21" s="141"/>
      <c r="H21" s="43"/>
      <c r="I21" s="43"/>
      <c r="J21" s="43"/>
      <c r="K21" s="304" t="s">
        <v>1475</v>
      </c>
      <c r="L21" s="43" t="s">
        <v>444</v>
      </c>
      <c r="M21" s="43"/>
      <c r="N21" s="43" t="s">
        <v>443</v>
      </c>
      <c r="O21" s="43" t="s">
        <v>445</v>
      </c>
      <c r="P21" s="43" t="s">
        <v>1490</v>
      </c>
      <c r="Q21" s="43"/>
      <c r="R21" s="43"/>
      <c r="S21" s="43"/>
      <c r="T21" s="133"/>
      <c r="U21" s="55"/>
    </row>
    <row r="22" spans="1:21" s="115" customFormat="1" ht="30.75" thickBot="1" x14ac:dyDescent="0.3">
      <c r="A22" s="536"/>
      <c r="B22" s="534"/>
      <c r="C22" s="532"/>
      <c r="D22" s="193" t="s">
        <v>446</v>
      </c>
      <c r="E22" s="354" t="s">
        <v>644</v>
      </c>
      <c r="F22" s="44" t="s">
        <v>447</v>
      </c>
      <c r="G22" s="147"/>
      <c r="H22" s="44"/>
      <c r="I22" s="44"/>
      <c r="J22" s="44"/>
      <c r="K22" s="44"/>
      <c r="L22" s="44"/>
      <c r="M22" s="44"/>
      <c r="N22" s="44"/>
      <c r="O22" s="44"/>
      <c r="P22" s="44"/>
      <c r="Q22" s="44"/>
      <c r="R22" s="44"/>
      <c r="S22" s="44"/>
      <c r="T22" s="140"/>
      <c r="U22" s="55"/>
    </row>
    <row r="23" spans="1:21" s="115" customFormat="1" ht="109.5" customHeight="1" x14ac:dyDescent="0.25">
      <c r="A23" s="536"/>
      <c r="B23" s="525" t="s">
        <v>613</v>
      </c>
      <c r="C23" s="528" t="s">
        <v>624</v>
      </c>
      <c r="D23" s="632" t="s">
        <v>449</v>
      </c>
      <c r="E23" s="603" t="s">
        <v>644</v>
      </c>
      <c r="F23" s="57" t="s">
        <v>448</v>
      </c>
      <c r="G23" s="123"/>
      <c r="H23" s="57"/>
      <c r="I23" s="57"/>
      <c r="J23" s="57"/>
      <c r="K23" s="57"/>
      <c r="L23" s="57"/>
      <c r="M23" s="57"/>
      <c r="N23" s="57"/>
      <c r="O23" s="57"/>
      <c r="P23" s="57"/>
      <c r="Q23" s="57"/>
      <c r="R23" s="57"/>
      <c r="S23" s="57"/>
      <c r="T23" s="125"/>
      <c r="U23" s="55"/>
    </row>
    <row r="24" spans="1:21" s="115" customFormat="1" ht="40.5" customHeight="1" x14ac:dyDescent="0.25">
      <c r="A24" s="536"/>
      <c r="B24" s="526"/>
      <c r="C24" s="529"/>
      <c r="D24" s="630"/>
      <c r="E24" s="570"/>
      <c r="F24" s="58" t="s">
        <v>1470</v>
      </c>
      <c r="G24" s="116">
        <v>20.3</v>
      </c>
      <c r="H24" s="58">
        <v>2014</v>
      </c>
      <c r="I24" s="84" t="s">
        <v>1471</v>
      </c>
      <c r="J24" s="58"/>
      <c r="K24" s="58"/>
      <c r="L24" s="58"/>
      <c r="M24" s="58"/>
      <c r="N24" s="58"/>
      <c r="O24" s="58"/>
      <c r="P24" s="58"/>
      <c r="Q24" s="58"/>
      <c r="R24" s="58"/>
      <c r="S24" s="58"/>
      <c r="T24" s="126"/>
      <c r="U24" s="55"/>
    </row>
    <row r="25" spans="1:21" s="115" customFormat="1" ht="45.75" thickBot="1" x14ac:dyDescent="0.3">
      <c r="A25" s="536"/>
      <c r="B25" s="527"/>
      <c r="C25" s="530"/>
      <c r="D25" s="203" t="s">
        <v>451</v>
      </c>
      <c r="E25" s="357" t="s">
        <v>644</v>
      </c>
      <c r="F25" s="56" t="s">
        <v>450</v>
      </c>
      <c r="G25" s="127"/>
      <c r="H25" s="56"/>
      <c r="I25" s="56"/>
      <c r="J25" s="56"/>
      <c r="K25" s="56"/>
      <c r="L25" s="56"/>
      <c r="M25" s="56"/>
      <c r="N25" s="56"/>
      <c r="O25" s="56"/>
      <c r="P25" s="56"/>
      <c r="Q25" s="56"/>
      <c r="R25" s="56"/>
      <c r="S25" s="56"/>
      <c r="T25" s="129"/>
      <c r="U25" s="55"/>
    </row>
    <row r="26" spans="1:21" s="115" customFormat="1" ht="47.25" customHeight="1" thickBot="1" x14ac:dyDescent="0.3">
      <c r="A26" s="536"/>
      <c r="B26" s="150" t="s">
        <v>614</v>
      </c>
      <c r="C26" s="235" t="s">
        <v>625</v>
      </c>
      <c r="D26" s="204" t="s">
        <v>453</v>
      </c>
      <c r="E26" s="370" t="s">
        <v>643</v>
      </c>
      <c r="F26" s="151" t="s">
        <v>452</v>
      </c>
      <c r="G26" s="152"/>
      <c r="H26" s="151"/>
      <c r="I26" s="151"/>
      <c r="J26" s="151"/>
      <c r="K26" s="151"/>
      <c r="L26" s="151"/>
      <c r="M26" s="151"/>
      <c r="N26" s="151"/>
      <c r="O26" s="151"/>
      <c r="P26" s="151"/>
      <c r="Q26" s="151"/>
      <c r="R26" s="151"/>
      <c r="S26" s="151"/>
      <c r="T26" s="154"/>
      <c r="U26" s="55"/>
    </row>
    <row r="27" spans="1:21" s="115" customFormat="1" ht="66.75" customHeight="1" thickBot="1" x14ac:dyDescent="0.3">
      <c r="A27" s="536"/>
      <c r="B27" s="160" t="s">
        <v>615</v>
      </c>
      <c r="C27" s="221" t="s">
        <v>1479</v>
      </c>
      <c r="D27" s="196" t="s">
        <v>454</v>
      </c>
      <c r="E27" s="161" t="s">
        <v>643</v>
      </c>
      <c r="F27" s="59" t="s">
        <v>455</v>
      </c>
      <c r="G27" s="162">
        <v>99.5</v>
      </c>
      <c r="H27" s="59" t="s">
        <v>457</v>
      </c>
      <c r="I27" s="59" t="s">
        <v>456</v>
      </c>
      <c r="J27" s="59" t="s">
        <v>458</v>
      </c>
      <c r="K27" s="59" t="s">
        <v>1476</v>
      </c>
      <c r="L27" s="59"/>
      <c r="M27" s="59"/>
      <c r="N27" s="59" t="s">
        <v>426</v>
      </c>
      <c r="O27" s="242" t="s">
        <v>480</v>
      </c>
      <c r="P27" s="59" t="s">
        <v>1491</v>
      </c>
      <c r="Q27" s="59"/>
      <c r="R27" s="59"/>
      <c r="S27" s="59"/>
      <c r="T27" s="164"/>
      <c r="U27" s="55"/>
    </row>
    <row r="28" spans="1:21" s="115" customFormat="1" ht="75.75" thickBot="1" x14ac:dyDescent="0.3">
      <c r="A28" s="536"/>
      <c r="B28" s="150" t="s">
        <v>616</v>
      </c>
      <c r="C28" s="235" t="s">
        <v>626</v>
      </c>
      <c r="D28" s="204" t="s">
        <v>460</v>
      </c>
      <c r="E28" s="370" t="s">
        <v>644</v>
      </c>
      <c r="F28" s="151" t="s">
        <v>459</v>
      </c>
      <c r="G28" s="152"/>
      <c r="H28" s="151"/>
      <c r="I28" s="151"/>
      <c r="J28" s="151"/>
      <c r="K28" s="151"/>
      <c r="L28" s="151"/>
      <c r="M28" s="151"/>
      <c r="N28" s="151"/>
      <c r="O28" s="151"/>
      <c r="P28" s="151"/>
      <c r="Q28" s="151"/>
      <c r="R28" s="151"/>
      <c r="S28" s="151"/>
      <c r="T28" s="154"/>
    </row>
    <row r="29" spans="1:21" s="115" customFormat="1" ht="60.75" customHeight="1" x14ac:dyDescent="0.25">
      <c r="A29" s="536"/>
      <c r="B29" s="525" t="s">
        <v>617</v>
      </c>
      <c r="C29" s="622" t="s">
        <v>627</v>
      </c>
      <c r="D29" s="201" t="s">
        <v>462</v>
      </c>
      <c r="E29" s="355" t="s">
        <v>645</v>
      </c>
      <c r="F29" s="57" t="s">
        <v>461</v>
      </c>
      <c r="G29" s="123" t="s">
        <v>73</v>
      </c>
      <c r="H29" s="57"/>
      <c r="I29" s="57"/>
      <c r="J29" s="57"/>
      <c r="K29" s="57"/>
      <c r="L29" s="57"/>
      <c r="M29" s="57"/>
      <c r="N29" s="57"/>
      <c r="O29" s="57"/>
      <c r="P29" s="57"/>
      <c r="Q29" s="57"/>
      <c r="R29" s="57"/>
      <c r="S29" s="57"/>
      <c r="T29" s="125"/>
      <c r="U29" s="55"/>
    </row>
    <row r="30" spans="1:21" s="115" customFormat="1" ht="45.75" thickBot="1" x14ac:dyDescent="0.3">
      <c r="A30" s="536"/>
      <c r="B30" s="527"/>
      <c r="C30" s="623"/>
      <c r="D30" s="203" t="s">
        <v>464</v>
      </c>
      <c r="E30" s="357" t="s">
        <v>643</v>
      </c>
      <c r="F30" s="56" t="s">
        <v>463</v>
      </c>
      <c r="G30" s="127" t="s">
        <v>73</v>
      </c>
      <c r="H30" s="56"/>
      <c r="I30" s="56"/>
      <c r="J30" s="56"/>
      <c r="K30" s="56"/>
      <c r="L30" s="56"/>
      <c r="M30" s="56" t="s">
        <v>409</v>
      </c>
      <c r="N30" s="56"/>
      <c r="O30" s="56"/>
      <c r="P30" s="56"/>
      <c r="Q30" s="56"/>
      <c r="R30" s="56"/>
      <c r="S30" s="56"/>
      <c r="T30" s="129"/>
    </row>
    <row r="31" spans="1:21" ht="75.75" thickBot="1" x14ac:dyDescent="0.3">
      <c r="A31" s="537"/>
      <c r="B31" s="324" t="s">
        <v>618</v>
      </c>
      <c r="C31" s="236" t="s">
        <v>628</v>
      </c>
      <c r="D31" s="325" t="s">
        <v>466</v>
      </c>
      <c r="E31" s="326" t="s">
        <v>644</v>
      </c>
      <c r="F31" s="156" t="s">
        <v>465</v>
      </c>
      <c r="G31" s="327">
        <v>0.33</v>
      </c>
      <c r="H31" s="328">
        <v>2013</v>
      </c>
      <c r="I31" s="329" t="s">
        <v>1472</v>
      </c>
      <c r="J31" s="328"/>
      <c r="K31" s="328"/>
      <c r="L31" s="328"/>
      <c r="M31" s="328"/>
      <c r="N31" s="328"/>
      <c r="O31" s="328"/>
      <c r="P31" s="328"/>
      <c r="Q31" s="328"/>
      <c r="R31" s="328"/>
      <c r="S31" s="328"/>
      <c r="T31" s="444"/>
    </row>
    <row r="32" spans="1:21" s="21" customFormat="1" ht="18.75" customHeight="1" thickBot="1" x14ac:dyDescent="0.3">
      <c r="A32" s="47"/>
      <c r="B32" s="48"/>
      <c r="C32" s="48"/>
      <c r="D32" s="49"/>
      <c r="E32" s="218"/>
      <c r="F32" s="49"/>
      <c r="G32" s="50"/>
      <c r="H32" s="49"/>
      <c r="I32" s="49"/>
      <c r="J32" s="49"/>
      <c r="K32" s="49"/>
      <c r="L32" s="49"/>
      <c r="M32" s="51"/>
      <c r="N32" s="51"/>
      <c r="O32" s="51"/>
      <c r="P32" s="51"/>
      <c r="Q32" s="51"/>
      <c r="R32" s="51"/>
      <c r="S32" s="51"/>
      <c r="T32" s="383"/>
    </row>
  </sheetData>
  <sheetProtection algorithmName="SHA-512" hashValue="qCVyKlzfRzMijpEPu6sF0Wxk5lDtSvPkrPMegVjxXvYDjbUpgxkOP70dyuQg+DyNVEiUUOND1uIL4der/h7+GQ==" saltValue="vufpuKatHVPPm+5gNZ8BQQ==" spinCount="100000" sheet="1" objects="1" scenarios="1"/>
  <mergeCells count="31">
    <mergeCell ref="P1:T1"/>
    <mergeCell ref="D3:D4"/>
    <mergeCell ref="E3:E4"/>
    <mergeCell ref="D6:D7"/>
    <mergeCell ref="E6:E7"/>
    <mergeCell ref="C23:C25"/>
    <mergeCell ref="A1:C1"/>
    <mergeCell ref="K1:L1"/>
    <mergeCell ref="M1:O1"/>
    <mergeCell ref="D9:D10"/>
    <mergeCell ref="E9:E10"/>
    <mergeCell ref="D13:D14"/>
    <mergeCell ref="E13:E14"/>
    <mergeCell ref="D23:D24"/>
    <mergeCell ref="E23:E24"/>
    <mergeCell ref="B29:B30"/>
    <mergeCell ref="C29:C30"/>
    <mergeCell ref="A3:A31"/>
    <mergeCell ref="B3:B8"/>
    <mergeCell ref="C3:C8"/>
    <mergeCell ref="B9:B12"/>
    <mergeCell ref="C9:C12"/>
    <mergeCell ref="B13:B15"/>
    <mergeCell ref="C13:C15"/>
    <mergeCell ref="B16:B17"/>
    <mergeCell ref="C16:C17"/>
    <mergeCell ref="B18:B20"/>
    <mergeCell ref="C18:C20"/>
    <mergeCell ref="B21:B22"/>
    <mergeCell ref="C21:C22"/>
    <mergeCell ref="B23:B25"/>
  </mergeCells>
  <hyperlinks>
    <hyperlink ref="M3" r:id="rId1"/>
    <hyperlink ref="N6" r:id="rId2"/>
    <hyperlink ref="N11" r:id="rId3" location="state:8"/>
    <hyperlink ref="O27" r:id="rId4"/>
    <hyperlink ref="M5" r:id="rId5"/>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zoomScale="68" zoomScaleNormal="68" workbookViewId="0">
      <pane ySplit="1" topLeftCell="A2" activePane="bottomLeft" state="frozen"/>
      <selection pane="bottomLeft" activeCell="A2" sqref="A2"/>
    </sheetView>
  </sheetViews>
  <sheetFormatPr baseColWidth="10" defaultColWidth="11.42578125" defaultRowHeight="15" x14ac:dyDescent="0.25"/>
  <cols>
    <col min="1" max="1" width="11.7109375" style="22" customWidth="1"/>
    <col min="2" max="2" width="4.7109375" style="22" customWidth="1"/>
    <col min="3" max="3" width="44.7109375" style="22" customWidth="1"/>
    <col min="4" max="4" width="7.7109375" style="81" customWidth="1"/>
    <col min="5" max="5" width="4.7109375" style="23" customWidth="1"/>
    <col min="6" max="6" width="48.7109375" style="22" customWidth="1"/>
    <col min="7" max="7" width="13.7109375" style="22" customWidth="1"/>
    <col min="8" max="9" width="11.7109375" style="22" customWidth="1"/>
    <col min="10" max="11" width="25.7109375" style="22" customWidth="1"/>
    <col min="12" max="12" width="30.7109375" style="22" customWidth="1"/>
    <col min="13" max="13" width="10.7109375" style="22" customWidth="1"/>
    <col min="14" max="14" width="50.7109375" style="22" customWidth="1"/>
    <col min="15" max="22" width="20.7109375" style="22" customWidth="1"/>
    <col min="23" max="16384" width="11.42578125" style="22"/>
  </cols>
  <sheetData>
    <row r="1" spans="1:22" s="250" customFormat="1" ht="81.75" customHeight="1" thickBot="1" x14ac:dyDescent="0.3">
      <c r="A1" s="483" t="s">
        <v>1672</v>
      </c>
      <c r="B1" s="484"/>
      <c r="C1" s="485"/>
      <c r="D1" s="247" t="s">
        <v>641</v>
      </c>
      <c r="E1" s="248" t="s">
        <v>642</v>
      </c>
      <c r="F1" s="345" t="s">
        <v>6</v>
      </c>
      <c r="G1" s="249" t="s">
        <v>0</v>
      </c>
      <c r="H1" s="485" t="s">
        <v>1</v>
      </c>
      <c r="I1" s="487"/>
      <c r="J1" s="345" t="s">
        <v>3</v>
      </c>
      <c r="K1" s="345" t="s">
        <v>4</v>
      </c>
      <c r="L1" s="485" t="s">
        <v>2</v>
      </c>
      <c r="M1" s="486"/>
      <c r="N1" s="487"/>
      <c r="O1" s="485" t="s">
        <v>640</v>
      </c>
      <c r="P1" s="486"/>
      <c r="Q1" s="487"/>
      <c r="R1" s="485" t="s">
        <v>881</v>
      </c>
      <c r="S1" s="486"/>
      <c r="T1" s="486"/>
      <c r="U1" s="486"/>
      <c r="V1" s="492"/>
    </row>
    <row r="2" spans="1:22" s="21" customFormat="1" ht="20.100000000000001" customHeight="1" thickBot="1" x14ac:dyDescent="0.3">
      <c r="A2" s="16"/>
      <c r="B2" s="17"/>
      <c r="C2" s="17"/>
      <c r="D2" s="381"/>
      <c r="E2" s="17"/>
      <c r="F2" s="18"/>
      <c r="G2" s="19"/>
      <c r="H2" s="18"/>
      <c r="I2" s="18"/>
      <c r="J2" s="18"/>
      <c r="K2" s="18"/>
      <c r="L2" s="18"/>
      <c r="M2" s="18"/>
      <c r="N2" s="18"/>
      <c r="O2" s="20"/>
      <c r="P2" s="20"/>
      <c r="Q2" s="20"/>
      <c r="R2" s="20"/>
      <c r="S2" s="20"/>
      <c r="T2" s="20"/>
      <c r="U2" s="20"/>
      <c r="V2" s="382"/>
    </row>
    <row r="3" spans="1:22" ht="59.25" customHeight="1" x14ac:dyDescent="0.25">
      <c r="A3" s="471" t="s">
        <v>863</v>
      </c>
      <c r="B3" s="480" t="s">
        <v>837</v>
      </c>
      <c r="C3" s="488" t="s">
        <v>838</v>
      </c>
      <c r="D3" s="474" t="s">
        <v>839</v>
      </c>
      <c r="E3" s="497" t="s">
        <v>643</v>
      </c>
      <c r="F3" s="182" t="s">
        <v>840</v>
      </c>
      <c r="G3" s="68"/>
      <c r="H3" s="68"/>
      <c r="I3" s="68"/>
      <c r="J3" s="68"/>
      <c r="K3" s="68"/>
      <c r="L3" s="68"/>
      <c r="M3" s="68"/>
      <c r="N3" s="68"/>
      <c r="O3" s="495"/>
      <c r="P3" s="495"/>
      <c r="Q3" s="495"/>
      <c r="R3" s="68"/>
      <c r="S3" s="68"/>
      <c r="T3" s="68"/>
      <c r="U3" s="68"/>
      <c r="V3" s="69"/>
    </row>
    <row r="4" spans="1:22" ht="95.25" customHeight="1" x14ac:dyDescent="0.25">
      <c r="A4" s="472"/>
      <c r="B4" s="481"/>
      <c r="C4" s="489"/>
      <c r="D4" s="475"/>
      <c r="E4" s="498"/>
      <c r="F4" s="183" t="s">
        <v>1679</v>
      </c>
      <c r="G4" s="70">
        <v>1.25</v>
      </c>
      <c r="H4" s="70">
        <v>2011</v>
      </c>
      <c r="I4" s="70" t="s">
        <v>665</v>
      </c>
      <c r="J4" s="71" t="s">
        <v>666</v>
      </c>
      <c r="K4" s="11" t="s">
        <v>841</v>
      </c>
      <c r="L4" s="336" t="s">
        <v>668</v>
      </c>
      <c r="M4" s="71" t="s">
        <v>669</v>
      </c>
      <c r="N4" s="11" t="s">
        <v>670</v>
      </c>
      <c r="O4" s="496" t="s">
        <v>671</v>
      </c>
      <c r="P4" s="496"/>
      <c r="Q4" s="496"/>
      <c r="R4" s="11" t="s">
        <v>882</v>
      </c>
      <c r="S4" s="71"/>
      <c r="T4" s="71"/>
      <c r="U4" s="71"/>
      <c r="V4" s="72"/>
    </row>
    <row r="5" spans="1:22" ht="198.75" customHeight="1" thickBot="1" x14ac:dyDescent="0.3">
      <c r="A5" s="472"/>
      <c r="B5" s="482"/>
      <c r="C5" s="490"/>
      <c r="D5" s="476"/>
      <c r="E5" s="499"/>
      <c r="F5" s="347" t="s">
        <v>1680</v>
      </c>
      <c r="G5" s="73">
        <v>1.71</v>
      </c>
      <c r="H5" s="73">
        <v>2014</v>
      </c>
      <c r="I5" s="73" t="s">
        <v>1076</v>
      </c>
      <c r="J5" s="74" t="s">
        <v>666</v>
      </c>
      <c r="K5" s="37" t="s">
        <v>842</v>
      </c>
      <c r="L5" s="37" t="s">
        <v>1677</v>
      </c>
      <c r="M5" s="74" t="s">
        <v>669</v>
      </c>
      <c r="N5" s="37" t="s">
        <v>673</v>
      </c>
      <c r="O5" s="500" t="s">
        <v>674</v>
      </c>
      <c r="P5" s="500"/>
      <c r="Q5" s="500"/>
      <c r="R5" s="37" t="s">
        <v>883</v>
      </c>
      <c r="S5" s="37"/>
      <c r="T5" s="74"/>
      <c r="U5" s="74"/>
      <c r="V5" s="75"/>
    </row>
    <row r="6" spans="1:22" ht="46.5" customHeight="1" x14ac:dyDescent="0.25">
      <c r="A6" s="472"/>
      <c r="B6" s="465" t="s">
        <v>843</v>
      </c>
      <c r="C6" s="462" t="s">
        <v>844</v>
      </c>
      <c r="D6" s="491" t="s">
        <v>675</v>
      </c>
      <c r="E6" s="469" t="s">
        <v>643</v>
      </c>
      <c r="F6" s="182" t="s">
        <v>845</v>
      </c>
      <c r="G6" s="68"/>
      <c r="H6" s="68"/>
      <c r="I6" s="68"/>
      <c r="J6" s="68"/>
      <c r="K6" s="68"/>
      <c r="L6" s="68"/>
      <c r="M6" s="68"/>
      <c r="N6" s="68"/>
      <c r="O6" s="495"/>
      <c r="P6" s="495"/>
      <c r="Q6" s="495"/>
      <c r="R6" s="68"/>
      <c r="S6" s="68"/>
      <c r="T6" s="68"/>
      <c r="U6" s="68"/>
      <c r="V6" s="69"/>
    </row>
    <row r="7" spans="1:22" ht="45.75" thickBot="1" x14ac:dyDescent="0.3">
      <c r="A7" s="472"/>
      <c r="B7" s="466"/>
      <c r="C7" s="463"/>
      <c r="D7" s="478"/>
      <c r="E7" s="479"/>
      <c r="F7" s="459" t="s">
        <v>1681</v>
      </c>
      <c r="G7" s="70">
        <v>30.3</v>
      </c>
      <c r="H7" s="70">
        <v>2016</v>
      </c>
      <c r="I7" s="70">
        <v>2016</v>
      </c>
      <c r="J7" s="71" t="s">
        <v>796</v>
      </c>
      <c r="K7" s="11" t="s">
        <v>796</v>
      </c>
      <c r="L7" s="11" t="s">
        <v>1673</v>
      </c>
      <c r="M7" s="71" t="s">
        <v>669</v>
      </c>
      <c r="N7" s="71" t="s">
        <v>1674</v>
      </c>
      <c r="O7" s="502" t="s">
        <v>679</v>
      </c>
      <c r="P7" s="496"/>
      <c r="Q7" s="496"/>
      <c r="R7" s="458"/>
      <c r="S7" s="458"/>
      <c r="T7" s="71"/>
      <c r="U7" s="71"/>
      <c r="V7" s="72"/>
    </row>
    <row r="8" spans="1:22" ht="45" x14ac:dyDescent="0.25">
      <c r="A8" s="472"/>
      <c r="B8" s="466"/>
      <c r="C8" s="464"/>
      <c r="D8" s="467" t="s">
        <v>676</v>
      </c>
      <c r="E8" s="469" t="s">
        <v>645</v>
      </c>
      <c r="F8" s="13" t="s">
        <v>846</v>
      </c>
      <c r="G8" s="103"/>
      <c r="H8" s="103"/>
      <c r="I8" s="103"/>
      <c r="J8" s="68"/>
      <c r="K8" s="13"/>
      <c r="L8" s="13"/>
      <c r="M8" s="68"/>
      <c r="N8" s="68"/>
      <c r="O8" s="495"/>
      <c r="P8" s="495"/>
      <c r="Q8" s="495"/>
      <c r="R8" s="68"/>
      <c r="S8" s="68"/>
      <c r="T8" s="68"/>
      <c r="U8" s="68"/>
      <c r="V8" s="69"/>
    </row>
    <row r="9" spans="1:22" ht="177" customHeight="1" thickBot="1" x14ac:dyDescent="0.3">
      <c r="A9" s="472"/>
      <c r="B9" s="466"/>
      <c r="C9" s="464"/>
      <c r="D9" s="468"/>
      <c r="E9" s="470"/>
      <c r="F9" s="449" t="s">
        <v>1678</v>
      </c>
      <c r="G9" s="70">
        <v>12.5</v>
      </c>
      <c r="H9" s="70">
        <v>2010</v>
      </c>
      <c r="I9" s="70" t="s">
        <v>677</v>
      </c>
      <c r="J9" s="11" t="s">
        <v>678</v>
      </c>
      <c r="K9" s="11"/>
      <c r="L9" s="496" t="s">
        <v>879</v>
      </c>
      <c r="M9" s="496"/>
      <c r="N9" s="496"/>
      <c r="O9" s="496" t="s">
        <v>679</v>
      </c>
      <c r="P9" s="496"/>
      <c r="Q9" s="496"/>
      <c r="R9" s="449" t="s">
        <v>884</v>
      </c>
      <c r="S9" s="449"/>
      <c r="T9" s="71"/>
      <c r="U9" s="71"/>
      <c r="V9" s="72"/>
    </row>
    <row r="10" spans="1:22" ht="142.5" customHeight="1" x14ac:dyDescent="0.25">
      <c r="A10" s="472"/>
      <c r="B10" s="480" t="s">
        <v>847</v>
      </c>
      <c r="C10" s="488" t="s">
        <v>848</v>
      </c>
      <c r="D10" s="493" t="s">
        <v>680</v>
      </c>
      <c r="E10" s="494" t="s">
        <v>643</v>
      </c>
      <c r="F10" s="191" t="s">
        <v>876</v>
      </c>
      <c r="G10" s="90"/>
      <c r="H10" s="90"/>
      <c r="I10" s="90"/>
      <c r="J10" s="90"/>
      <c r="K10" s="34"/>
      <c r="L10" s="34" t="s">
        <v>681</v>
      </c>
      <c r="M10" s="501" t="s">
        <v>875</v>
      </c>
      <c r="N10" s="501"/>
      <c r="O10" s="501" t="s">
        <v>682</v>
      </c>
      <c r="P10" s="501"/>
      <c r="Q10" s="501"/>
      <c r="R10" s="34"/>
      <c r="S10" s="34"/>
      <c r="T10" s="90"/>
      <c r="U10" s="90"/>
      <c r="V10" s="91"/>
    </row>
    <row r="11" spans="1:22" ht="60" x14ac:dyDescent="0.25">
      <c r="A11" s="472"/>
      <c r="B11" s="481"/>
      <c r="C11" s="489"/>
      <c r="D11" s="477"/>
      <c r="E11" s="470"/>
      <c r="F11" s="346" t="s">
        <v>864</v>
      </c>
      <c r="G11" s="82">
        <v>41.054989932702902</v>
      </c>
      <c r="H11" s="70">
        <v>2012</v>
      </c>
      <c r="I11" s="70" t="s">
        <v>683</v>
      </c>
      <c r="J11" s="71" t="s">
        <v>666</v>
      </c>
      <c r="K11" s="11" t="s">
        <v>684</v>
      </c>
      <c r="L11" s="470" t="s">
        <v>685</v>
      </c>
      <c r="M11" s="71" t="s">
        <v>669</v>
      </c>
      <c r="N11" s="11"/>
      <c r="O11" s="496"/>
      <c r="P11" s="496"/>
      <c r="Q11" s="496"/>
      <c r="R11" s="11" t="s">
        <v>883</v>
      </c>
      <c r="S11" s="336"/>
      <c r="T11" s="71"/>
      <c r="U11" s="71"/>
      <c r="V11" s="72"/>
    </row>
    <row r="12" spans="1:22" ht="60" x14ac:dyDescent="0.25">
      <c r="A12" s="472"/>
      <c r="B12" s="481"/>
      <c r="C12" s="489"/>
      <c r="D12" s="477"/>
      <c r="E12" s="470"/>
      <c r="F12" s="346" t="s">
        <v>865</v>
      </c>
      <c r="G12" s="82">
        <v>16.269824656374801</v>
      </c>
      <c r="H12" s="70">
        <v>2012</v>
      </c>
      <c r="I12" s="70" t="s">
        <v>683</v>
      </c>
      <c r="J12" s="71" t="s">
        <v>666</v>
      </c>
      <c r="K12" s="11" t="s">
        <v>684</v>
      </c>
      <c r="L12" s="470"/>
      <c r="M12" s="71" t="s">
        <v>669</v>
      </c>
      <c r="N12" s="11"/>
      <c r="O12" s="496"/>
      <c r="P12" s="496"/>
      <c r="Q12" s="496"/>
      <c r="R12" s="11" t="s">
        <v>883</v>
      </c>
      <c r="S12" s="71"/>
      <c r="T12" s="71"/>
      <c r="U12" s="71"/>
      <c r="V12" s="72"/>
    </row>
    <row r="13" spans="1:22" ht="60.75" thickBot="1" x14ac:dyDescent="0.3">
      <c r="A13" s="472"/>
      <c r="B13" s="482"/>
      <c r="C13" s="490"/>
      <c r="D13" s="478"/>
      <c r="E13" s="479"/>
      <c r="F13" s="347" t="s">
        <v>866</v>
      </c>
      <c r="G13" s="83">
        <v>28.9695600571713</v>
      </c>
      <c r="H13" s="73">
        <v>2012</v>
      </c>
      <c r="I13" s="73" t="s">
        <v>683</v>
      </c>
      <c r="J13" s="74" t="s">
        <v>666</v>
      </c>
      <c r="K13" s="37" t="s">
        <v>684</v>
      </c>
      <c r="L13" s="479"/>
      <c r="M13" s="74" t="s">
        <v>669</v>
      </c>
      <c r="N13" s="37"/>
      <c r="O13" s="500"/>
      <c r="P13" s="500"/>
      <c r="Q13" s="500"/>
      <c r="R13" s="11" t="s">
        <v>883</v>
      </c>
      <c r="S13" s="74"/>
      <c r="T13" s="74"/>
      <c r="U13" s="74"/>
      <c r="V13" s="75"/>
    </row>
    <row r="14" spans="1:22" ht="72" customHeight="1" x14ac:dyDescent="0.25">
      <c r="A14" s="472"/>
      <c r="B14" s="480" t="s">
        <v>849</v>
      </c>
      <c r="C14" s="488" t="s">
        <v>850</v>
      </c>
      <c r="D14" s="491" t="s">
        <v>686</v>
      </c>
      <c r="E14" s="469" t="s">
        <v>644</v>
      </c>
      <c r="F14" s="182" t="s">
        <v>687</v>
      </c>
      <c r="G14" s="68"/>
      <c r="H14" s="68"/>
      <c r="I14" s="68"/>
      <c r="J14" s="68"/>
      <c r="K14" s="13"/>
      <c r="L14" s="13" t="s">
        <v>688</v>
      </c>
      <c r="M14" s="68"/>
      <c r="N14" s="68"/>
      <c r="O14" s="495"/>
      <c r="P14" s="495"/>
      <c r="Q14" s="495"/>
      <c r="R14" s="338"/>
      <c r="S14" s="338"/>
      <c r="T14" s="68"/>
      <c r="U14" s="68"/>
      <c r="V14" s="69"/>
    </row>
    <row r="15" spans="1:22" ht="20.100000000000001" customHeight="1" x14ac:dyDescent="0.25">
      <c r="A15" s="472"/>
      <c r="B15" s="481"/>
      <c r="C15" s="489"/>
      <c r="D15" s="477"/>
      <c r="E15" s="470"/>
      <c r="F15" s="362" t="s">
        <v>867</v>
      </c>
      <c r="G15" s="85" t="s">
        <v>868</v>
      </c>
      <c r="H15" s="85">
        <v>2010</v>
      </c>
      <c r="I15" s="86"/>
      <c r="J15" s="84" t="s">
        <v>870</v>
      </c>
      <c r="K15" s="11"/>
      <c r="L15" s="87"/>
      <c r="M15" s="71"/>
      <c r="N15" s="71"/>
      <c r="O15" s="496"/>
      <c r="P15" s="496"/>
      <c r="Q15" s="496"/>
      <c r="R15" s="336"/>
      <c r="S15" s="336"/>
      <c r="T15" s="71"/>
      <c r="U15" s="71"/>
      <c r="V15" s="72"/>
    </row>
    <row r="16" spans="1:22" ht="20.100000000000001" customHeight="1" x14ac:dyDescent="0.25">
      <c r="A16" s="472"/>
      <c r="B16" s="481"/>
      <c r="C16" s="489"/>
      <c r="D16" s="477"/>
      <c r="E16" s="470"/>
      <c r="F16" s="362" t="s">
        <v>869</v>
      </c>
      <c r="G16" s="86">
        <v>97.7</v>
      </c>
      <c r="H16" s="86">
        <v>2010</v>
      </c>
      <c r="I16" s="86"/>
      <c r="J16" s="84" t="s">
        <v>870</v>
      </c>
      <c r="K16" s="11"/>
      <c r="L16" s="87"/>
      <c r="M16" s="71"/>
      <c r="N16" s="71"/>
      <c r="O16" s="496"/>
      <c r="P16" s="496"/>
      <c r="Q16" s="496"/>
      <c r="R16" s="336"/>
      <c r="S16" s="336"/>
      <c r="T16" s="71"/>
      <c r="U16" s="71"/>
      <c r="V16" s="72"/>
    </row>
    <row r="17" spans="1:22" ht="20.100000000000001" customHeight="1" x14ac:dyDescent="0.25">
      <c r="A17" s="472"/>
      <c r="B17" s="481"/>
      <c r="C17" s="489"/>
      <c r="D17" s="477"/>
      <c r="E17" s="470"/>
      <c r="F17" s="362" t="s">
        <v>871</v>
      </c>
      <c r="G17" s="86">
        <v>53.2</v>
      </c>
      <c r="H17" s="86">
        <v>2010</v>
      </c>
      <c r="I17" s="86"/>
      <c r="J17" s="84" t="s">
        <v>870</v>
      </c>
      <c r="K17" s="11"/>
      <c r="L17" s="87"/>
      <c r="M17" s="71"/>
      <c r="N17" s="71"/>
      <c r="O17" s="496"/>
      <c r="P17" s="496"/>
      <c r="Q17" s="496"/>
      <c r="R17" s="336"/>
      <c r="S17" s="336"/>
      <c r="T17" s="71"/>
      <c r="U17" s="71"/>
      <c r="V17" s="72"/>
    </row>
    <row r="18" spans="1:22" ht="30" x14ac:dyDescent="0.25">
      <c r="A18" s="472"/>
      <c r="B18" s="481"/>
      <c r="C18" s="489"/>
      <c r="D18" s="477"/>
      <c r="E18" s="470"/>
      <c r="F18" s="347" t="s">
        <v>689</v>
      </c>
      <c r="G18" s="74"/>
      <c r="H18" s="74"/>
      <c r="I18" s="74"/>
      <c r="J18" s="74"/>
      <c r="K18" s="37"/>
      <c r="L18" s="74"/>
      <c r="M18" s="74"/>
      <c r="N18" s="74"/>
      <c r="O18" s="500"/>
      <c r="P18" s="500"/>
      <c r="Q18" s="500"/>
      <c r="R18" s="337"/>
      <c r="S18" s="337"/>
      <c r="T18" s="74"/>
      <c r="U18" s="74"/>
      <c r="V18" s="75"/>
    </row>
    <row r="19" spans="1:22" ht="45" customHeight="1" x14ac:dyDescent="0.25">
      <c r="A19" s="472"/>
      <c r="B19" s="481"/>
      <c r="C19" s="489"/>
      <c r="D19" s="477"/>
      <c r="E19" s="470"/>
      <c r="F19" s="184" t="s">
        <v>690</v>
      </c>
      <c r="G19" s="90">
        <v>99.8</v>
      </c>
      <c r="H19" s="90">
        <v>2014</v>
      </c>
      <c r="I19" s="90" t="s">
        <v>691</v>
      </c>
      <c r="J19" s="90" t="s">
        <v>692</v>
      </c>
      <c r="K19" s="34" t="s">
        <v>667</v>
      </c>
      <c r="L19" s="90"/>
      <c r="M19" s="90" t="s">
        <v>669</v>
      </c>
      <c r="N19" s="90"/>
      <c r="O19" s="501" t="s">
        <v>693</v>
      </c>
      <c r="P19" s="501"/>
      <c r="Q19" s="501"/>
      <c r="R19" s="343" t="s">
        <v>885</v>
      </c>
      <c r="S19" s="343" t="s">
        <v>886</v>
      </c>
      <c r="T19" s="90"/>
      <c r="U19" s="90"/>
      <c r="V19" s="91"/>
    </row>
    <row r="20" spans="1:22" ht="45" x14ac:dyDescent="0.25">
      <c r="A20" s="472"/>
      <c r="B20" s="481"/>
      <c r="C20" s="489"/>
      <c r="D20" s="477"/>
      <c r="E20" s="470"/>
      <c r="F20" s="346" t="s">
        <v>694</v>
      </c>
      <c r="G20" s="71">
        <v>99.6</v>
      </c>
      <c r="H20" s="71">
        <v>2002</v>
      </c>
      <c r="I20" s="71" t="s">
        <v>695</v>
      </c>
      <c r="J20" s="71" t="s">
        <v>692</v>
      </c>
      <c r="K20" s="11" t="s">
        <v>667</v>
      </c>
      <c r="L20" s="71"/>
      <c r="M20" s="71" t="s">
        <v>669</v>
      </c>
      <c r="N20" s="71"/>
      <c r="O20" s="496" t="s">
        <v>693</v>
      </c>
      <c r="P20" s="496"/>
      <c r="Q20" s="496"/>
      <c r="R20" s="343" t="s">
        <v>885</v>
      </c>
      <c r="S20" s="343" t="s">
        <v>886</v>
      </c>
      <c r="T20" s="71"/>
      <c r="U20" s="71"/>
      <c r="V20" s="72"/>
    </row>
    <row r="21" spans="1:22" ht="45" x14ac:dyDescent="0.25">
      <c r="A21" s="472"/>
      <c r="B21" s="481"/>
      <c r="C21" s="489"/>
      <c r="D21" s="477"/>
      <c r="E21" s="470"/>
      <c r="F21" s="346" t="s">
        <v>696</v>
      </c>
      <c r="G21" s="71">
        <v>69</v>
      </c>
      <c r="H21" s="71">
        <v>2014</v>
      </c>
      <c r="I21" s="71" t="s">
        <v>691</v>
      </c>
      <c r="J21" s="71" t="s">
        <v>692</v>
      </c>
      <c r="K21" s="11" t="s">
        <v>667</v>
      </c>
      <c r="L21" s="71"/>
      <c r="M21" s="71" t="s">
        <v>669</v>
      </c>
      <c r="N21" s="71"/>
      <c r="O21" s="496" t="s">
        <v>693</v>
      </c>
      <c r="P21" s="496"/>
      <c r="Q21" s="496"/>
      <c r="R21" s="343" t="s">
        <v>885</v>
      </c>
      <c r="S21" s="343" t="s">
        <v>886</v>
      </c>
      <c r="T21" s="71"/>
      <c r="U21" s="71"/>
      <c r="V21" s="72"/>
    </row>
    <row r="22" spans="1:22" ht="343.5" customHeight="1" x14ac:dyDescent="0.25">
      <c r="A22" s="472"/>
      <c r="B22" s="481"/>
      <c r="C22" s="489"/>
      <c r="D22" s="477"/>
      <c r="E22" s="470"/>
      <c r="F22" s="346" t="s">
        <v>697</v>
      </c>
      <c r="G22" s="71">
        <v>96</v>
      </c>
      <c r="H22" s="71">
        <v>2015</v>
      </c>
      <c r="I22" s="71" t="s">
        <v>698</v>
      </c>
      <c r="J22" s="71" t="s">
        <v>692</v>
      </c>
      <c r="K22" s="11" t="s">
        <v>699</v>
      </c>
      <c r="L22" s="11"/>
      <c r="M22" s="71" t="s">
        <v>700</v>
      </c>
      <c r="N22" s="11" t="s">
        <v>877</v>
      </c>
      <c r="O22" s="496" t="s">
        <v>693</v>
      </c>
      <c r="P22" s="496"/>
      <c r="Q22" s="496"/>
      <c r="R22" s="336" t="s">
        <v>885</v>
      </c>
      <c r="S22" s="336" t="s">
        <v>887</v>
      </c>
      <c r="T22" s="71"/>
      <c r="U22" s="71"/>
      <c r="V22" s="72"/>
    </row>
    <row r="23" spans="1:22" ht="283.5" customHeight="1" x14ac:dyDescent="0.25">
      <c r="A23" s="472"/>
      <c r="B23" s="481"/>
      <c r="C23" s="489"/>
      <c r="D23" s="477"/>
      <c r="E23" s="470"/>
      <c r="F23" s="346" t="s">
        <v>701</v>
      </c>
      <c r="G23" s="71">
        <v>99</v>
      </c>
      <c r="H23" s="71">
        <v>2015</v>
      </c>
      <c r="I23" s="71" t="s">
        <v>698</v>
      </c>
      <c r="J23" s="71" t="s">
        <v>692</v>
      </c>
      <c r="K23" s="11" t="s">
        <v>699</v>
      </c>
      <c r="L23" s="11"/>
      <c r="M23" s="71" t="s">
        <v>700</v>
      </c>
      <c r="N23" s="11" t="s">
        <v>1551</v>
      </c>
      <c r="O23" s="71" t="s">
        <v>693</v>
      </c>
      <c r="P23" s="71"/>
      <c r="Q23" s="71"/>
      <c r="R23" s="11" t="s">
        <v>888</v>
      </c>
      <c r="S23" s="11" t="s">
        <v>889</v>
      </c>
      <c r="T23" s="71"/>
      <c r="U23" s="71"/>
      <c r="V23" s="72"/>
    </row>
    <row r="24" spans="1:22" ht="75.75" thickBot="1" x14ac:dyDescent="0.3">
      <c r="A24" s="472"/>
      <c r="B24" s="482"/>
      <c r="C24" s="490"/>
      <c r="D24" s="342" t="s">
        <v>702</v>
      </c>
      <c r="E24" s="331" t="s">
        <v>644</v>
      </c>
      <c r="F24" s="347" t="s">
        <v>703</v>
      </c>
      <c r="G24" s="74"/>
      <c r="H24" s="74"/>
      <c r="I24" s="74"/>
      <c r="J24" s="74"/>
      <c r="K24" s="37"/>
      <c r="L24" s="92" t="s">
        <v>688</v>
      </c>
      <c r="M24" s="74"/>
      <c r="N24" s="74"/>
      <c r="O24" s="74"/>
      <c r="P24" s="74"/>
      <c r="Q24" s="74"/>
      <c r="R24" s="74"/>
      <c r="S24" s="74"/>
      <c r="T24" s="74"/>
      <c r="U24" s="74"/>
      <c r="V24" s="75"/>
    </row>
    <row r="25" spans="1:22" ht="128.25" customHeight="1" x14ac:dyDescent="0.25">
      <c r="A25" s="472"/>
      <c r="B25" s="480" t="s">
        <v>851</v>
      </c>
      <c r="C25" s="488" t="s">
        <v>852</v>
      </c>
      <c r="D25" s="491" t="s">
        <v>704</v>
      </c>
      <c r="E25" s="469" t="s">
        <v>645</v>
      </c>
      <c r="F25" s="182" t="s">
        <v>705</v>
      </c>
      <c r="G25" s="98">
        <f>+(G26+G28)/42669500*100000</f>
        <v>341.34920727920411</v>
      </c>
      <c r="H25" s="68">
        <v>2015</v>
      </c>
      <c r="I25" s="68" t="s">
        <v>698</v>
      </c>
      <c r="J25" s="13" t="s">
        <v>706</v>
      </c>
      <c r="K25" s="68"/>
      <c r="L25" s="99" t="s">
        <v>880</v>
      </c>
      <c r="M25" s="338" t="s">
        <v>669</v>
      </c>
      <c r="N25" s="338" t="s">
        <v>878</v>
      </c>
      <c r="O25" s="13" t="s">
        <v>707</v>
      </c>
      <c r="P25" s="12" t="s">
        <v>708</v>
      </c>
      <c r="Q25" s="13"/>
      <c r="R25" s="338" t="s">
        <v>890</v>
      </c>
      <c r="S25" s="338"/>
      <c r="T25" s="68"/>
      <c r="U25" s="68"/>
      <c r="V25" s="69"/>
    </row>
    <row r="26" spans="1:22" ht="30" x14ac:dyDescent="0.25">
      <c r="A26" s="472"/>
      <c r="B26" s="481"/>
      <c r="C26" s="489"/>
      <c r="D26" s="477"/>
      <c r="E26" s="470"/>
      <c r="F26" s="183" t="s">
        <v>709</v>
      </c>
      <c r="G26" s="71">
        <v>19</v>
      </c>
      <c r="H26" s="71">
        <v>2015</v>
      </c>
      <c r="I26" s="71" t="s">
        <v>698</v>
      </c>
      <c r="J26" s="11" t="s">
        <v>710</v>
      </c>
      <c r="K26" s="11"/>
      <c r="L26" s="470"/>
      <c r="M26" s="336" t="s">
        <v>669</v>
      </c>
      <c r="N26" s="336"/>
      <c r="O26" s="496"/>
      <c r="P26" s="496"/>
      <c r="Q26" s="496"/>
      <c r="R26" s="336"/>
      <c r="S26" s="336"/>
      <c r="T26" s="71"/>
      <c r="U26" s="71"/>
      <c r="V26" s="72"/>
    </row>
    <row r="27" spans="1:22" ht="30" x14ac:dyDescent="0.25">
      <c r="A27" s="472"/>
      <c r="B27" s="481"/>
      <c r="C27" s="489"/>
      <c r="D27" s="477"/>
      <c r="E27" s="470"/>
      <c r="F27" s="183" t="s">
        <v>711</v>
      </c>
      <c r="G27" s="70" t="s">
        <v>712</v>
      </c>
      <c r="H27" s="71">
        <v>2015</v>
      </c>
      <c r="I27" s="71" t="s">
        <v>698</v>
      </c>
      <c r="J27" s="11" t="s">
        <v>710</v>
      </c>
      <c r="K27" s="11"/>
      <c r="L27" s="470"/>
      <c r="M27" s="336" t="s">
        <v>669</v>
      </c>
      <c r="N27" s="336"/>
      <c r="O27" s="496"/>
      <c r="P27" s="496"/>
      <c r="Q27" s="496"/>
      <c r="R27" s="336"/>
      <c r="S27" s="336"/>
      <c r="T27" s="71"/>
      <c r="U27" s="71"/>
      <c r="V27" s="72"/>
    </row>
    <row r="28" spans="1:22" ht="30" x14ac:dyDescent="0.25">
      <c r="A28" s="472"/>
      <c r="B28" s="481"/>
      <c r="C28" s="489"/>
      <c r="D28" s="477"/>
      <c r="E28" s="470"/>
      <c r="F28" s="183" t="s">
        <v>713</v>
      </c>
      <c r="G28" s="71">
        <v>145633</v>
      </c>
      <c r="H28" s="71">
        <v>2015</v>
      </c>
      <c r="I28" s="71" t="s">
        <v>698</v>
      </c>
      <c r="J28" s="11" t="s">
        <v>710</v>
      </c>
      <c r="K28" s="11"/>
      <c r="L28" s="94"/>
      <c r="M28" s="336" t="s">
        <v>669</v>
      </c>
      <c r="N28" s="336"/>
      <c r="O28" s="496"/>
      <c r="P28" s="496"/>
      <c r="Q28" s="496"/>
      <c r="R28" s="336"/>
      <c r="S28" s="336"/>
      <c r="T28" s="71"/>
      <c r="U28" s="71"/>
      <c r="V28" s="72"/>
    </row>
    <row r="29" spans="1:22" ht="30" x14ac:dyDescent="0.25">
      <c r="A29" s="472"/>
      <c r="B29" s="481"/>
      <c r="C29" s="489"/>
      <c r="D29" s="477"/>
      <c r="E29" s="470"/>
      <c r="F29" s="183" t="s">
        <v>872</v>
      </c>
      <c r="G29" s="93">
        <f>90/42669500*100000</f>
        <v>0.21092349336176894</v>
      </c>
      <c r="H29" s="71">
        <v>2014</v>
      </c>
      <c r="I29" s="71"/>
      <c r="J29" s="11" t="s">
        <v>714</v>
      </c>
      <c r="K29" s="71"/>
      <c r="L29" s="95" t="s">
        <v>715</v>
      </c>
      <c r="M29" s="336" t="s">
        <v>669</v>
      </c>
      <c r="N29" s="336" t="s">
        <v>716</v>
      </c>
      <c r="O29" s="496"/>
      <c r="P29" s="496"/>
      <c r="Q29" s="496"/>
      <c r="R29" s="336"/>
      <c r="S29" s="336"/>
      <c r="T29" s="71"/>
      <c r="U29" s="71"/>
      <c r="V29" s="72"/>
    </row>
    <row r="30" spans="1:22" ht="45" x14ac:dyDescent="0.25">
      <c r="A30" s="472"/>
      <c r="B30" s="481"/>
      <c r="C30" s="489"/>
      <c r="D30" s="477"/>
      <c r="E30" s="470"/>
      <c r="F30" s="183" t="s">
        <v>853</v>
      </c>
      <c r="G30" s="93">
        <f>+(G31+G32+G33)/40134425*100000</f>
        <v>639.25171470626526</v>
      </c>
      <c r="H30" s="71">
        <v>2009</v>
      </c>
      <c r="I30" s="71"/>
      <c r="J30" s="71" t="s">
        <v>717</v>
      </c>
      <c r="K30" s="11" t="s">
        <v>718</v>
      </c>
      <c r="L30" s="95" t="s">
        <v>719</v>
      </c>
      <c r="M30" s="336" t="s">
        <v>669</v>
      </c>
      <c r="N30" s="336"/>
      <c r="O30" s="496"/>
      <c r="P30" s="496"/>
      <c r="Q30" s="496"/>
      <c r="R30" s="336"/>
      <c r="S30" s="336"/>
      <c r="T30" s="71"/>
      <c r="U30" s="71"/>
      <c r="V30" s="72"/>
    </row>
    <row r="31" spans="1:22" ht="60" customHeight="1" x14ac:dyDescent="0.25">
      <c r="A31" s="472"/>
      <c r="B31" s="481"/>
      <c r="C31" s="489"/>
      <c r="D31" s="477"/>
      <c r="E31" s="470"/>
      <c r="F31" s="183" t="s">
        <v>709</v>
      </c>
      <c r="G31" s="71">
        <v>407</v>
      </c>
      <c r="H31" s="71">
        <v>2009</v>
      </c>
      <c r="I31" s="71" t="s">
        <v>720</v>
      </c>
      <c r="J31" s="71" t="s">
        <v>721</v>
      </c>
      <c r="K31" s="11" t="s">
        <v>718</v>
      </c>
      <c r="L31" s="470" t="s">
        <v>1657</v>
      </c>
      <c r="M31" s="336" t="s">
        <v>669</v>
      </c>
      <c r="N31" s="336"/>
      <c r="O31" s="496" t="s">
        <v>722</v>
      </c>
      <c r="P31" s="496"/>
      <c r="Q31" s="496"/>
      <c r="R31" s="336" t="s">
        <v>891</v>
      </c>
      <c r="S31" s="336" t="s">
        <v>723</v>
      </c>
      <c r="T31" s="71"/>
      <c r="U31" s="71"/>
      <c r="V31" s="72"/>
    </row>
    <row r="32" spans="1:22" ht="45" customHeight="1" x14ac:dyDescent="0.25">
      <c r="A32" s="472"/>
      <c r="B32" s="481"/>
      <c r="C32" s="489"/>
      <c r="D32" s="477"/>
      <c r="E32" s="470"/>
      <c r="F32" s="183" t="s">
        <v>711</v>
      </c>
      <c r="G32" s="71">
        <v>6</v>
      </c>
      <c r="H32" s="71">
        <v>2009</v>
      </c>
      <c r="I32" s="71" t="s">
        <v>720</v>
      </c>
      <c r="J32" s="71" t="s">
        <v>721</v>
      </c>
      <c r="K32" s="11" t="s">
        <v>718</v>
      </c>
      <c r="L32" s="470"/>
      <c r="M32" s="336" t="s">
        <v>669</v>
      </c>
      <c r="N32" s="336"/>
      <c r="O32" s="496" t="s">
        <v>724</v>
      </c>
      <c r="P32" s="496"/>
      <c r="Q32" s="496"/>
      <c r="R32" s="336" t="s">
        <v>723</v>
      </c>
      <c r="S32" s="336"/>
      <c r="T32" s="71"/>
      <c r="U32" s="71"/>
      <c r="V32" s="72"/>
    </row>
    <row r="33" spans="1:22" ht="45" customHeight="1" x14ac:dyDescent="0.25">
      <c r="A33" s="472"/>
      <c r="B33" s="481"/>
      <c r="C33" s="489"/>
      <c r="D33" s="477"/>
      <c r="E33" s="470"/>
      <c r="F33" s="183" t="s">
        <v>713</v>
      </c>
      <c r="G33" s="71">
        <v>256147</v>
      </c>
      <c r="H33" s="71">
        <v>2009</v>
      </c>
      <c r="I33" s="71" t="s">
        <v>720</v>
      </c>
      <c r="J33" s="71" t="s">
        <v>721</v>
      </c>
      <c r="K33" s="11" t="s">
        <v>718</v>
      </c>
      <c r="L33" s="94"/>
      <c r="M33" s="336" t="s">
        <v>669</v>
      </c>
      <c r="N33" s="336"/>
      <c r="O33" s="496" t="s">
        <v>724</v>
      </c>
      <c r="P33" s="496"/>
      <c r="Q33" s="496"/>
      <c r="R33" s="336" t="s">
        <v>723</v>
      </c>
      <c r="S33" s="336"/>
      <c r="T33" s="71"/>
      <c r="U33" s="71"/>
      <c r="V33" s="72"/>
    </row>
    <row r="34" spans="1:22" ht="45" x14ac:dyDescent="0.25">
      <c r="A34" s="472"/>
      <c r="B34" s="481"/>
      <c r="C34" s="489"/>
      <c r="D34" s="477" t="s">
        <v>725</v>
      </c>
      <c r="E34" s="470" t="s">
        <v>645</v>
      </c>
      <c r="F34" s="346" t="s">
        <v>726</v>
      </c>
      <c r="G34" s="96">
        <v>17200000</v>
      </c>
      <c r="H34" s="71">
        <v>2015</v>
      </c>
      <c r="I34" s="71" t="s">
        <v>698</v>
      </c>
      <c r="J34" s="11" t="s">
        <v>710</v>
      </c>
      <c r="K34" s="11"/>
      <c r="L34" s="11" t="s">
        <v>1658</v>
      </c>
      <c r="M34" s="336" t="s">
        <v>669</v>
      </c>
      <c r="N34" s="336"/>
      <c r="O34" s="496"/>
      <c r="P34" s="496"/>
      <c r="Q34" s="496"/>
      <c r="R34" s="336"/>
      <c r="S34" s="336"/>
      <c r="T34" s="71"/>
      <c r="U34" s="71"/>
      <c r="V34" s="72"/>
    </row>
    <row r="35" spans="1:22" ht="45" x14ac:dyDescent="0.25">
      <c r="A35" s="472"/>
      <c r="B35" s="481"/>
      <c r="C35" s="489"/>
      <c r="D35" s="477"/>
      <c r="E35" s="470"/>
      <c r="F35" s="346" t="s">
        <v>854</v>
      </c>
      <c r="G35" s="97" t="s">
        <v>727</v>
      </c>
      <c r="H35" s="71">
        <v>2009</v>
      </c>
      <c r="I35" s="71" t="s">
        <v>720</v>
      </c>
      <c r="J35" s="71" t="s">
        <v>721</v>
      </c>
      <c r="K35" s="11" t="s">
        <v>718</v>
      </c>
      <c r="L35" s="11" t="s">
        <v>1658</v>
      </c>
      <c r="M35" s="336" t="s">
        <v>669</v>
      </c>
      <c r="N35" s="336"/>
      <c r="O35" s="470"/>
      <c r="P35" s="470"/>
      <c r="Q35" s="470"/>
      <c r="R35" s="336"/>
      <c r="S35" s="336"/>
      <c r="T35" s="71"/>
      <c r="U35" s="71"/>
      <c r="V35" s="72"/>
    </row>
    <row r="36" spans="1:22" ht="60.75" thickBot="1" x14ac:dyDescent="0.3">
      <c r="A36" s="472"/>
      <c r="B36" s="482"/>
      <c r="C36" s="490"/>
      <c r="D36" s="342" t="s">
        <v>728</v>
      </c>
      <c r="E36" s="331" t="s">
        <v>645</v>
      </c>
      <c r="F36" s="347" t="s">
        <v>729</v>
      </c>
      <c r="G36" s="74"/>
      <c r="H36" s="74"/>
      <c r="I36" s="74"/>
      <c r="J36" s="74"/>
      <c r="K36" s="37"/>
      <c r="L36" s="37" t="s">
        <v>730</v>
      </c>
      <c r="M36" s="337" t="s">
        <v>669</v>
      </c>
      <c r="N36" s="337"/>
      <c r="O36" s="479"/>
      <c r="P36" s="479"/>
      <c r="Q36" s="479"/>
      <c r="R36" s="337"/>
      <c r="S36" s="337"/>
      <c r="T36" s="74"/>
      <c r="U36" s="74"/>
      <c r="V36" s="75"/>
    </row>
    <row r="37" spans="1:22" ht="57.75" customHeight="1" x14ac:dyDescent="0.25">
      <c r="A37" s="472"/>
      <c r="B37" s="480" t="s">
        <v>855</v>
      </c>
      <c r="C37" s="488" t="s">
        <v>856</v>
      </c>
      <c r="D37" s="344" t="s">
        <v>731</v>
      </c>
      <c r="E37" s="335" t="s">
        <v>712</v>
      </c>
      <c r="F37" s="182" t="s">
        <v>857</v>
      </c>
      <c r="G37" s="103"/>
      <c r="H37" s="103"/>
      <c r="I37" s="103"/>
      <c r="J37" s="68"/>
      <c r="K37" s="13"/>
      <c r="L37" s="335" t="s">
        <v>1659</v>
      </c>
      <c r="M37" s="68"/>
      <c r="N37" s="68"/>
      <c r="O37" s="469"/>
      <c r="P37" s="469"/>
      <c r="Q37" s="469"/>
      <c r="R37" s="68"/>
      <c r="S37" s="68"/>
      <c r="T37" s="68"/>
      <c r="U37" s="68"/>
      <c r="V37" s="69"/>
    </row>
    <row r="38" spans="1:22" ht="66" customHeight="1" x14ac:dyDescent="0.25">
      <c r="A38" s="472"/>
      <c r="B38" s="481"/>
      <c r="C38" s="489"/>
      <c r="D38" s="477" t="s">
        <v>732</v>
      </c>
      <c r="E38" s="470" t="s">
        <v>644</v>
      </c>
      <c r="F38" s="346" t="s">
        <v>858</v>
      </c>
      <c r="G38" s="100">
        <f>+G41+G42+G46+G45+G47</f>
        <v>0.59744890201347101</v>
      </c>
      <c r="H38" s="70">
        <v>2013</v>
      </c>
      <c r="I38" s="70" t="s">
        <v>733</v>
      </c>
      <c r="J38" s="11" t="s">
        <v>734</v>
      </c>
      <c r="K38" s="11"/>
      <c r="L38" s="334" t="s">
        <v>735</v>
      </c>
      <c r="M38" s="71"/>
      <c r="N38" s="11"/>
      <c r="O38" s="496" t="s">
        <v>736</v>
      </c>
      <c r="P38" s="496"/>
      <c r="Q38" s="496"/>
      <c r="R38" s="11" t="s">
        <v>892</v>
      </c>
      <c r="S38" s="11" t="s">
        <v>893</v>
      </c>
      <c r="T38" s="71"/>
      <c r="U38" s="71"/>
      <c r="V38" s="72"/>
    </row>
    <row r="39" spans="1:22" x14ac:dyDescent="0.25">
      <c r="A39" s="472"/>
      <c r="B39" s="481"/>
      <c r="C39" s="489"/>
      <c r="D39" s="477"/>
      <c r="E39" s="470"/>
      <c r="F39" s="342" t="s">
        <v>672</v>
      </c>
      <c r="G39" s="104"/>
      <c r="H39" s="73"/>
      <c r="I39" s="73"/>
      <c r="J39" s="37"/>
      <c r="K39" s="37"/>
      <c r="L39" s="334"/>
      <c r="M39" s="71"/>
      <c r="N39" s="11"/>
      <c r="O39" s="496"/>
      <c r="P39" s="496"/>
      <c r="Q39" s="496"/>
      <c r="R39" s="11"/>
      <c r="S39" s="11"/>
      <c r="T39" s="71"/>
      <c r="U39" s="71"/>
      <c r="V39" s="72"/>
    </row>
    <row r="40" spans="1:22" ht="15" customHeight="1" x14ac:dyDescent="0.25">
      <c r="A40" s="472"/>
      <c r="B40" s="481"/>
      <c r="C40" s="489"/>
      <c r="D40" s="477"/>
      <c r="E40" s="470"/>
      <c r="F40" s="185" t="s">
        <v>737</v>
      </c>
      <c r="G40" s="105">
        <v>0.65293605981786895</v>
      </c>
      <c r="H40" s="106">
        <v>2013</v>
      </c>
      <c r="I40" s="106" t="s">
        <v>733</v>
      </c>
      <c r="J40" s="80" t="s">
        <v>738</v>
      </c>
      <c r="K40" s="79"/>
      <c r="L40" s="470" t="s">
        <v>739</v>
      </c>
      <c r="M40" s="507" t="s">
        <v>740</v>
      </c>
      <c r="N40" s="500" t="s">
        <v>741</v>
      </c>
      <c r="O40" s="496" t="s">
        <v>736</v>
      </c>
      <c r="P40" s="496"/>
      <c r="Q40" s="496"/>
      <c r="R40" s="479" t="s">
        <v>892</v>
      </c>
      <c r="S40" s="479" t="s">
        <v>893</v>
      </c>
      <c r="T40" s="509"/>
      <c r="U40" s="509"/>
      <c r="V40" s="511"/>
    </row>
    <row r="41" spans="1:22" x14ac:dyDescent="0.25">
      <c r="A41" s="472"/>
      <c r="B41" s="481"/>
      <c r="C41" s="489"/>
      <c r="D41" s="477"/>
      <c r="E41" s="470"/>
      <c r="F41" s="186" t="s">
        <v>742</v>
      </c>
      <c r="G41" s="105">
        <v>0.14486216375218952</v>
      </c>
      <c r="H41" s="106">
        <v>2013</v>
      </c>
      <c r="I41" s="106" t="s">
        <v>733</v>
      </c>
      <c r="J41" s="80" t="s">
        <v>738</v>
      </c>
      <c r="K41" s="79"/>
      <c r="L41" s="470"/>
      <c r="M41" s="507"/>
      <c r="N41" s="508"/>
      <c r="O41" s="496"/>
      <c r="P41" s="496"/>
      <c r="Q41" s="496"/>
      <c r="R41" s="514"/>
      <c r="S41" s="514"/>
      <c r="T41" s="498"/>
      <c r="U41" s="498"/>
      <c r="V41" s="512"/>
    </row>
    <row r="42" spans="1:22" x14ac:dyDescent="0.25">
      <c r="A42" s="472"/>
      <c r="B42" s="481"/>
      <c r="C42" s="489"/>
      <c r="D42" s="477"/>
      <c r="E42" s="470"/>
      <c r="F42" s="186" t="s">
        <v>743</v>
      </c>
      <c r="G42" s="105">
        <v>0.15196639050824157</v>
      </c>
      <c r="H42" s="106">
        <v>2013</v>
      </c>
      <c r="I42" s="106" t="s">
        <v>733</v>
      </c>
      <c r="J42" s="80" t="s">
        <v>738</v>
      </c>
      <c r="K42" s="79"/>
      <c r="L42" s="470"/>
      <c r="M42" s="507"/>
      <c r="N42" s="508"/>
      <c r="O42" s="496"/>
      <c r="P42" s="496"/>
      <c r="Q42" s="496"/>
      <c r="R42" s="514"/>
      <c r="S42" s="514"/>
      <c r="T42" s="498"/>
      <c r="U42" s="498"/>
      <c r="V42" s="512"/>
    </row>
    <row r="43" spans="1:22" x14ac:dyDescent="0.25">
      <c r="A43" s="472"/>
      <c r="B43" s="481"/>
      <c r="C43" s="489"/>
      <c r="D43" s="477"/>
      <c r="E43" s="470"/>
      <c r="F43" s="186" t="s">
        <v>744</v>
      </c>
      <c r="G43" s="105">
        <v>1.2376019024365694E-2</v>
      </c>
      <c r="H43" s="106">
        <v>2013</v>
      </c>
      <c r="I43" s="106" t="s">
        <v>733</v>
      </c>
      <c r="J43" s="80" t="s">
        <v>738</v>
      </c>
      <c r="K43" s="79"/>
      <c r="L43" s="470"/>
      <c r="M43" s="507"/>
      <c r="N43" s="508"/>
      <c r="O43" s="496"/>
      <c r="P43" s="496"/>
      <c r="Q43" s="496"/>
      <c r="R43" s="514"/>
      <c r="S43" s="514"/>
      <c r="T43" s="498"/>
      <c r="U43" s="498"/>
      <c r="V43" s="512"/>
    </row>
    <row r="44" spans="1:22" x14ac:dyDescent="0.25">
      <c r="A44" s="472"/>
      <c r="B44" s="481"/>
      <c r="C44" s="489"/>
      <c r="D44" s="477"/>
      <c r="E44" s="470"/>
      <c r="F44" s="186" t="s">
        <v>745</v>
      </c>
      <c r="G44" s="105">
        <v>1.9040133939426641E-2</v>
      </c>
      <c r="H44" s="106">
        <v>2013</v>
      </c>
      <c r="I44" s="106" t="s">
        <v>733</v>
      </c>
      <c r="J44" s="80" t="s">
        <v>738</v>
      </c>
      <c r="K44" s="79"/>
      <c r="L44" s="470"/>
      <c r="M44" s="507"/>
      <c r="N44" s="508"/>
      <c r="O44" s="496"/>
      <c r="P44" s="496"/>
      <c r="Q44" s="496"/>
      <c r="R44" s="514"/>
      <c r="S44" s="514"/>
      <c r="T44" s="498"/>
      <c r="U44" s="498"/>
      <c r="V44" s="512"/>
    </row>
    <row r="45" spans="1:22" x14ac:dyDescent="0.25">
      <c r="A45" s="472"/>
      <c r="B45" s="481"/>
      <c r="C45" s="489"/>
      <c r="D45" s="477"/>
      <c r="E45" s="470"/>
      <c r="F45" s="186" t="s">
        <v>746</v>
      </c>
      <c r="G45" s="105">
        <v>3.6105292081706195E-2</v>
      </c>
      <c r="H45" s="106">
        <v>2013</v>
      </c>
      <c r="I45" s="106" t="s">
        <v>733</v>
      </c>
      <c r="J45" s="80" t="s">
        <v>738</v>
      </c>
      <c r="K45" s="79"/>
      <c r="L45" s="470"/>
      <c r="M45" s="507"/>
      <c r="N45" s="508"/>
      <c r="O45" s="496"/>
      <c r="P45" s="496"/>
      <c r="Q45" s="496"/>
      <c r="R45" s="514"/>
      <c r="S45" s="514"/>
      <c r="T45" s="498"/>
      <c r="U45" s="498"/>
      <c r="V45" s="512"/>
    </row>
    <row r="46" spans="1:22" x14ac:dyDescent="0.25">
      <c r="A46" s="472"/>
      <c r="B46" s="481"/>
      <c r="C46" s="489"/>
      <c r="D46" s="477"/>
      <c r="E46" s="470"/>
      <c r="F46" s="186" t="s">
        <v>747</v>
      </c>
      <c r="G46" s="105">
        <v>0.2380900038029313</v>
      </c>
      <c r="H46" s="106">
        <v>2013</v>
      </c>
      <c r="I46" s="106" t="s">
        <v>733</v>
      </c>
      <c r="J46" s="80" t="s">
        <v>738</v>
      </c>
      <c r="K46" s="79"/>
      <c r="L46" s="470"/>
      <c r="M46" s="507"/>
      <c r="N46" s="508"/>
      <c r="O46" s="496"/>
      <c r="P46" s="496"/>
      <c r="Q46" s="496"/>
      <c r="R46" s="514"/>
      <c r="S46" s="514"/>
      <c r="T46" s="498"/>
      <c r="U46" s="498"/>
      <c r="V46" s="512"/>
    </row>
    <row r="47" spans="1:22" x14ac:dyDescent="0.25">
      <c r="A47" s="472"/>
      <c r="B47" s="481"/>
      <c r="C47" s="489"/>
      <c r="D47" s="477"/>
      <c r="E47" s="470"/>
      <c r="F47" s="187" t="s">
        <v>748</v>
      </c>
      <c r="G47" s="105">
        <v>2.6425051868402376E-2</v>
      </c>
      <c r="H47" s="106">
        <v>2013</v>
      </c>
      <c r="I47" s="106" t="s">
        <v>733</v>
      </c>
      <c r="J47" s="80" t="s">
        <v>738</v>
      </c>
      <c r="K47" s="79"/>
      <c r="L47" s="470"/>
      <c r="M47" s="507"/>
      <c r="N47" s="508"/>
      <c r="O47" s="496"/>
      <c r="P47" s="496"/>
      <c r="Q47" s="496"/>
      <c r="R47" s="514"/>
      <c r="S47" s="514"/>
      <c r="T47" s="498"/>
      <c r="U47" s="498"/>
      <c r="V47" s="512"/>
    </row>
    <row r="48" spans="1:22" x14ac:dyDescent="0.25">
      <c r="A48" s="472"/>
      <c r="B48" s="481"/>
      <c r="C48" s="489"/>
      <c r="D48" s="477"/>
      <c r="E48" s="470"/>
      <c r="F48" s="188" t="s">
        <v>749</v>
      </c>
      <c r="G48" s="107">
        <v>2.4071004840605918E-2</v>
      </c>
      <c r="H48" s="108">
        <v>2013</v>
      </c>
      <c r="I48" s="108" t="s">
        <v>733</v>
      </c>
      <c r="J48" s="90" t="s">
        <v>738</v>
      </c>
      <c r="K48" s="34"/>
      <c r="L48" s="470"/>
      <c r="M48" s="507"/>
      <c r="N48" s="501"/>
      <c r="O48" s="496"/>
      <c r="P48" s="496"/>
      <c r="Q48" s="496"/>
      <c r="R48" s="494"/>
      <c r="S48" s="494"/>
      <c r="T48" s="510"/>
      <c r="U48" s="510"/>
      <c r="V48" s="513"/>
    </row>
    <row r="49" spans="1:22" ht="50.1" customHeight="1" x14ac:dyDescent="0.25">
      <c r="A49" s="472"/>
      <c r="B49" s="481"/>
      <c r="C49" s="489"/>
      <c r="D49" s="477"/>
      <c r="E49" s="470"/>
      <c r="F49" s="183" t="s">
        <v>859</v>
      </c>
      <c r="G49" s="101">
        <v>15.09043</v>
      </c>
      <c r="H49" s="71">
        <v>2013</v>
      </c>
      <c r="I49" s="71" t="s">
        <v>750</v>
      </c>
      <c r="J49" s="71" t="s">
        <v>666</v>
      </c>
      <c r="K49" s="11" t="s">
        <v>751</v>
      </c>
      <c r="L49" s="11" t="s">
        <v>862</v>
      </c>
      <c r="M49" s="71"/>
      <c r="N49" s="71"/>
      <c r="O49" s="496" t="s">
        <v>674</v>
      </c>
      <c r="P49" s="496"/>
      <c r="Q49" s="496"/>
      <c r="R49" s="11" t="s">
        <v>883</v>
      </c>
      <c r="S49" s="11"/>
      <c r="T49" s="71"/>
      <c r="U49" s="71"/>
      <c r="V49" s="72"/>
    </row>
    <row r="50" spans="1:22" ht="97.5" customHeight="1" x14ac:dyDescent="0.25">
      <c r="A50" s="472"/>
      <c r="B50" s="481"/>
      <c r="C50" s="489"/>
      <c r="D50" s="477"/>
      <c r="E50" s="470"/>
      <c r="F50" s="183" t="s">
        <v>860</v>
      </c>
      <c r="G50" s="101">
        <v>6.9169739400000001</v>
      </c>
      <c r="H50" s="71">
        <v>2014</v>
      </c>
      <c r="I50" s="71" t="s">
        <v>691</v>
      </c>
      <c r="J50" s="71" t="s">
        <v>666</v>
      </c>
      <c r="K50" s="11" t="s">
        <v>752</v>
      </c>
      <c r="L50" s="504" t="s">
        <v>753</v>
      </c>
      <c r="M50" s="505"/>
      <c r="N50" s="506"/>
      <c r="O50" s="496" t="s">
        <v>674</v>
      </c>
      <c r="P50" s="496"/>
      <c r="Q50" s="496"/>
      <c r="R50" s="11" t="s">
        <v>883</v>
      </c>
      <c r="S50" s="11"/>
      <c r="T50" s="71"/>
      <c r="U50" s="71"/>
      <c r="V50" s="72"/>
    </row>
    <row r="51" spans="1:22" ht="30.75" thickBot="1" x14ac:dyDescent="0.3">
      <c r="A51" s="472"/>
      <c r="B51" s="482"/>
      <c r="C51" s="490"/>
      <c r="D51" s="478"/>
      <c r="E51" s="479"/>
      <c r="F51" s="61" t="s">
        <v>861</v>
      </c>
      <c r="G51" s="74">
        <v>27.8</v>
      </c>
      <c r="H51" s="74">
        <v>2009</v>
      </c>
      <c r="I51" s="74" t="s">
        <v>754</v>
      </c>
      <c r="J51" s="74" t="s">
        <v>692</v>
      </c>
      <c r="K51" s="37"/>
      <c r="L51" s="37" t="s">
        <v>755</v>
      </c>
      <c r="M51" s="74"/>
      <c r="N51" s="74"/>
      <c r="O51" s="500"/>
      <c r="P51" s="500"/>
      <c r="Q51" s="500"/>
      <c r="R51" s="37"/>
      <c r="S51" s="37"/>
      <c r="T51" s="74"/>
      <c r="U51" s="74"/>
      <c r="V51" s="75"/>
    </row>
    <row r="52" spans="1:22" ht="279" customHeight="1" thickBot="1" x14ac:dyDescent="0.3">
      <c r="A52" s="473"/>
      <c r="B52" s="109" t="s">
        <v>873</v>
      </c>
      <c r="C52" s="195" t="s">
        <v>874</v>
      </c>
      <c r="D52" s="194" t="s">
        <v>756</v>
      </c>
      <c r="E52" s="110" t="s">
        <v>644</v>
      </c>
      <c r="F52" s="189" t="s">
        <v>757</v>
      </c>
      <c r="G52" s="111"/>
      <c r="H52" s="111"/>
      <c r="I52" s="111"/>
      <c r="J52" s="112"/>
      <c r="K52" s="40"/>
      <c r="L52" s="503" t="s">
        <v>758</v>
      </c>
      <c r="M52" s="503"/>
      <c r="N52" s="503"/>
      <c r="O52" s="503"/>
      <c r="P52" s="503"/>
      <c r="Q52" s="503"/>
      <c r="R52" s="40"/>
      <c r="S52" s="112"/>
      <c r="T52" s="112"/>
      <c r="U52" s="112"/>
      <c r="V52" s="113"/>
    </row>
    <row r="53" spans="1:22" s="21" customFormat="1" ht="20.100000000000001" customHeight="1" thickBot="1" x14ac:dyDescent="0.3">
      <c r="A53" s="47"/>
      <c r="B53" s="48"/>
      <c r="C53" s="48"/>
      <c r="D53" s="49"/>
      <c r="E53" s="48"/>
      <c r="F53" s="49"/>
      <c r="G53" s="50"/>
      <c r="H53" s="49"/>
      <c r="I53" s="49"/>
      <c r="J53" s="49"/>
      <c r="K53" s="49"/>
      <c r="L53" s="49"/>
      <c r="M53" s="51"/>
      <c r="N53" s="51"/>
      <c r="O53" s="51"/>
      <c r="P53" s="51"/>
      <c r="Q53" s="51"/>
      <c r="R53" s="51"/>
      <c r="S53" s="51"/>
      <c r="T53" s="51"/>
      <c r="U53" s="51"/>
      <c r="V53" s="383"/>
    </row>
  </sheetData>
  <sheetProtection algorithmName="SHA-512" hashValue="8Qpczs6RNCFdWBmvOE3KpKqilXQY6dpyP+dpMcJRt+GvI2P262D7LJZn73zkaVHPvC/ccwlXI63/Tf/zg256oQ==" saltValue="XKTpRkHsTZ5nYw6fV3iqog==" spinCount="100000" sheet="1" objects="1" scenarios="1"/>
  <mergeCells count="88">
    <mergeCell ref="U40:U48"/>
    <mergeCell ref="V40:V48"/>
    <mergeCell ref="O38:Q38"/>
    <mergeCell ref="T40:T48"/>
    <mergeCell ref="S40:S48"/>
    <mergeCell ref="R40:R48"/>
    <mergeCell ref="O40:Q48"/>
    <mergeCell ref="L52:N52"/>
    <mergeCell ref="O30:Q30"/>
    <mergeCell ref="O34:Q34"/>
    <mergeCell ref="O39:Q39"/>
    <mergeCell ref="O51:Q51"/>
    <mergeCell ref="O52:Q52"/>
    <mergeCell ref="O49:Q49"/>
    <mergeCell ref="O50:Q50"/>
    <mergeCell ref="L50:N50"/>
    <mergeCell ref="L40:L48"/>
    <mergeCell ref="M40:M48"/>
    <mergeCell ref="N40:N48"/>
    <mergeCell ref="O33:Q33"/>
    <mergeCell ref="O32:Q32"/>
    <mergeCell ref="O31:Q31"/>
    <mergeCell ref="O6:Q6"/>
    <mergeCell ref="O20:Q20"/>
    <mergeCell ref="O21:Q21"/>
    <mergeCell ref="M10:N10"/>
    <mergeCell ref="O7:Q7"/>
    <mergeCell ref="O9:Q9"/>
    <mergeCell ref="O10:Q10"/>
    <mergeCell ref="O17:Q17"/>
    <mergeCell ref="O18:Q18"/>
    <mergeCell ref="O14:Q14"/>
    <mergeCell ref="O16:Q16"/>
    <mergeCell ref="O15:Q15"/>
    <mergeCell ref="O12:Q12"/>
    <mergeCell ref="O19:Q19"/>
    <mergeCell ref="O22:Q22"/>
    <mergeCell ref="O35:Q35"/>
    <mergeCell ref="O36:Q36"/>
    <mergeCell ref="D14:D23"/>
    <mergeCell ref="E14:E23"/>
    <mergeCell ref="O26:Q26"/>
    <mergeCell ref="O27:Q27"/>
    <mergeCell ref="O28:Q28"/>
    <mergeCell ref="O29:Q29"/>
    <mergeCell ref="E25:E33"/>
    <mergeCell ref="R1:V1"/>
    <mergeCell ref="H1:I1"/>
    <mergeCell ref="L1:N1"/>
    <mergeCell ref="L11:L13"/>
    <mergeCell ref="D6:D7"/>
    <mergeCell ref="E6:E7"/>
    <mergeCell ref="D10:D13"/>
    <mergeCell ref="E10:E13"/>
    <mergeCell ref="O8:Q8"/>
    <mergeCell ref="L9:N9"/>
    <mergeCell ref="E3:E5"/>
    <mergeCell ref="O13:Q13"/>
    <mergeCell ref="O3:Q3"/>
    <mergeCell ref="O4:Q4"/>
    <mergeCell ref="O11:Q11"/>
    <mergeCell ref="O5:Q5"/>
    <mergeCell ref="A1:C1"/>
    <mergeCell ref="O1:Q1"/>
    <mergeCell ref="B37:B51"/>
    <mergeCell ref="B3:B5"/>
    <mergeCell ref="B14:B24"/>
    <mergeCell ref="B25:B36"/>
    <mergeCell ref="D34:D35"/>
    <mergeCell ref="L26:L27"/>
    <mergeCell ref="L31:L32"/>
    <mergeCell ref="C25:C36"/>
    <mergeCell ref="D25:D33"/>
    <mergeCell ref="C3:C5"/>
    <mergeCell ref="O37:Q37"/>
    <mergeCell ref="C14:C24"/>
    <mergeCell ref="C10:C13"/>
    <mergeCell ref="C37:C51"/>
    <mergeCell ref="C6:C9"/>
    <mergeCell ref="B6:B9"/>
    <mergeCell ref="D8:D9"/>
    <mergeCell ref="E8:E9"/>
    <mergeCell ref="A3:A52"/>
    <mergeCell ref="D3:D5"/>
    <mergeCell ref="D38:D51"/>
    <mergeCell ref="E38:E51"/>
    <mergeCell ref="E34:E35"/>
    <mergeCell ref="B10:B13"/>
  </mergeCells>
  <hyperlinks>
    <hyperlink ref="O10" r:id="rId1"/>
    <hyperlink ref="O5" r:id="rId2"/>
    <hyperlink ref="O31" r:id="rId3"/>
    <hyperlink ref="O49" r:id="rId4"/>
    <hyperlink ref="O50" r:id="rId5"/>
    <hyperlink ref="O32" r:id="rId6"/>
    <hyperlink ref="O33" r:id="rId7"/>
    <hyperlink ref="O9" r:id="rId8"/>
    <hyperlink ref="P25" r:id="rId9"/>
    <hyperlink ref="O7" r:id="rId10"/>
  </hyperlinks>
  <pageMargins left="0.7" right="0.7" top="0.75" bottom="0.75" header="0.3" footer="0.3"/>
  <pageSetup paperSize="9" orientation="portrait"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zoomScale="71" zoomScaleNormal="71" workbookViewId="0">
      <pane ySplit="1" topLeftCell="A2" activePane="bottomLeft" state="frozen"/>
      <selection pane="bottomLeft" activeCell="A3" sqref="A3:A18"/>
    </sheetView>
  </sheetViews>
  <sheetFormatPr baseColWidth="10" defaultColWidth="11.42578125" defaultRowHeight="15" x14ac:dyDescent="0.25"/>
  <cols>
    <col min="1" max="1" width="11.7109375" style="22" customWidth="1"/>
    <col min="2" max="2" width="4.7109375" style="22" customWidth="1"/>
    <col min="3" max="3" width="44.7109375" style="22" customWidth="1"/>
    <col min="4" max="4" width="7.7109375" style="22" customWidth="1"/>
    <col min="5" max="5" width="4.7109375" style="23" customWidth="1"/>
    <col min="6" max="6" width="48.7109375" style="22" customWidth="1"/>
    <col min="7" max="7" width="13.7109375" style="24" bestFit="1" customWidth="1"/>
    <col min="8" max="8" width="11.7109375" style="22" customWidth="1"/>
    <col min="9" max="10" width="25.7109375" style="22" customWidth="1"/>
    <col min="11" max="12" width="44.7109375" style="22" customWidth="1"/>
    <col min="13" max="15" width="30.7109375" style="22" customWidth="1"/>
    <col min="16" max="20" width="20.7109375" style="22" customWidth="1"/>
    <col min="21" max="16384" width="11.42578125" style="22"/>
  </cols>
  <sheetData>
    <row r="1" spans="1:20" s="250" customFormat="1" ht="81.75" customHeight="1" thickBot="1" x14ac:dyDescent="0.3">
      <c r="A1" s="483" t="s">
        <v>1672</v>
      </c>
      <c r="B1" s="484"/>
      <c r="C1" s="485"/>
      <c r="D1" s="248" t="s">
        <v>641</v>
      </c>
      <c r="E1" s="248" t="s">
        <v>642</v>
      </c>
      <c r="F1" s="345" t="s">
        <v>6</v>
      </c>
      <c r="G1" s="249" t="s">
        <v>0</v>
      </c>
      <c r="H1" s="345" t="s">
        <v>1</v>
      </c>
      <c r="I1" s="345" t="s">
        <v>3</v>
      </c>
      <c r="J1" s="345" t="s">
        <v>4</v>
      </c>
      <c r="K1" s="485" t="s">
        <v>2</v>
      </c>
      <c r="L1" s="487"/>
      <c r="M1" s="485" t="s">
        <v>640</v>
      </c>
      <c r="N1" s="486"/>
      <c r="O1" s="487"/>
      <c r="P1" s="485" t="s">
        <v>648</v>
      </c>
      <c r="Q1" s="486"/>
      <c r="R1" s="486"/>
      <c r="S1" s="486"/>
      <c r="T1" s="492"/>
    </row>
    <row r="2" spans="1:20" s="21" customFormat="1" ht="20.100000000000001" customHeight="1" thickBot="1" x14ac:dyDescent="0.3">
      <c r="A2" s="16"/>
      <c r="B2" s="17"/>
      <c r="C2" s="17"/>
      <c r="D2" s="18"/>
      <c r="E2" s="17"/>
      <c r="F2" s="18"/>
      <c r="G2" s="19"/>
      <c r="H2" s="18"/>
      <c r="I2" s="18"/>
      <c r="J2" s="18"/>
      <c r="K2" s="18"/>
      <c r="L2" s="18"/>
      <c r="M2" s="20"/>
      <c r="N2" s="20"/>
      <c r="O2" s="20"/>
      <c r="P2" s="20"/>
      <c r="Q2" s="20"/>
      <c r="R2" s="20"/>
      <c r="S2" s="20"/>
      <c r="T2" s="382"/>
    </row>
    <row r="3" spans="1:20" s="8" customFormat="1" ht="74.25" customHeight="1" x14ac:dyDescent="0.25">
      <c r="A3" s="515" t="s">
        <v>639</v>
      </c>
      <c r="B3" s="480" t="s">
        <v>8</v>
      </c>
      <c r="C3" s="488" t="s">
        <v>9</v>
      </c>
      <c r="D3" s="182" t="s">
        <v>7</v>
      </c>
      <c r="E3" s="335" t="s">
        <v>643</v>
      </c>
      <c r="F3" s="182" t="s">
        <v>10</v>
      </c>
      <c r="G3" s="25" t="s">
        <v>113</v>
      </c>
      <c r="H3" s="13">
        <v>2014</v>
      </c>
      <c r="I3" s="13" t="s">
        <v>467</v>
      </c>
      <c r="J3" s="13"/>
      <c r="K3" s="13" t="s">
        <v>1552</v>
      </c>
      <c r="L3" s="13" t="s">
        <v>660</v>
      </c>
      <c r="M3" s="52" t="s">
        <v>106</v>
      </c>
      <c r="N3" s="52" t="s">
        <v>107</v>
      </c>
      <c r="O3" s="52" t="s">
        <v>393</v>
      </c>
      <c r="P3" s="13" t="s">
        <v>649</v>
      </c>
      <c r="Q3" s="13"/>
      <c r="R3" s="13"/>
      <c r="S3" s="13"/>
      <c r="T3" s="26"/>
    </row>
    <row r="4" spans="1:20" s="8" customFormat="1" ht="235.5" customHeight="1" thickBot="1" x14ac:dyDescent="0.3">
      <c r="A4" s="516"/>
      <c r="B4" s="518"/>
      <c r="C4" s="519"/>
      <c r="D4" s="190" t="s">
        <v>108</v>
      </c>
      <c r="E4" s="349" t="s">
        <v>643</v>
      </c>
      <c r="F4" s="190" t="s">
        <v>110</v>
      </c>
      <c r="G4" s="28"/>
      <c r="H4" s="27"/>
      <c r="I4" s="27"/>
      <c r="J4" s="27"/>
      <c r="K4" s="27" t="s">
        <v>1553</v>
      </c>
      <c r="L4" s="27"/>
      <c r="M4" s="53" t="s">
        <v>109</v>
      </c>
      <c r="N4" s="53" t="s">
        <v>111</v>
      </c>
      <c r="O4" s="27"/>
      <c r="P4" s="27" t="s">
        <v>650</v>
      </c>
      <c r="Q4" s="27"/>
      <c r="R4" s="27"/>
      <c r="S4" s="27"/>
      <c r="T4" s="29"/>
    </row>
    <row r="5" spans="1:20" s="8" customFormat="1" ht="95.25" customHeight="1" x14ac:dyDescent="0.25">
      <c r="A5" s="516"/>
      <c r="B5" s="480" t="s">
        <v>492</v>
      </c>
      <c r="C5" s="488" t="s">
        <v>493</v>
      </c>
      <c r="D5" s="182" t="s">
        <v>112</v>
      </c>
      <c r="E5" s="335" t="s">
        <v>643</v>
      </c>
      <c r="F5" s="182" t="s">
        <v>115</v>
      </c>
      <c r="G5" s="30">
        <v>8.1999999999999993</v>
      </c>
      <c r="H5" s="13">
        <v>2005</v>
      </c>
      <c r="I5" s="13" t="s">
        <v>114</v>
      </c>
      <c r="J5" s="13"/>
      <c r="K5" s="13" t="s">
        <v>1554</v>
      </c>
      <c r="L5" s="13"/>
      <c r="M5" s="13"/>
      <c r="N5" s="13"/>
      <c r="O5" s="13"/>
      <c r="P5" s="13" t="s">
        <v>650</v>
      </c>
      <c r="Q5" s="13" t="s">
        <v>651</v>
      </c>
      <c r="R5" s="13" t="s">
        <v>652</v>
      </c>
      <c r="S5" s="13" t="s">
        <v>653</v>
      </c>
      <c r="T5" s="26"/>
    </row>
    <row r="6" spans="1:20" s="8" customFormat="1" ht="138.75" customHeight="1" x14ac:dyDescent="0.25">
      <c r="A6" s="516"/>
      <c r="B6" s="481"/>
      <c r="C6" s="489"/>
      <c r="D6" s="475" t="s">
        <v>116</v>
      </c>
      <c r="E6" s="470" t="s">
        <v>643</v>
      </c>
      <c r="F6" s="183" t="s">
        <v>117</v>
      </c>
      <c r="G6" s="31">
        <v>11.3</v>
      </c>
      <c r="H6" s="11" t="s">
        <v>118</v>
      </c>
      <c r="I6" s="11" t="s">
        <v>646</v>
      </c>
      <c r="J6" s="32" t="s">
        <v>468</v>
      </c>
      <c r="K6" s="11" t="s">
        <v>1675</v>
      </c>
      <c r="L6" s="11"/>
      <c r="M6" s="11"/>
      <c r="N6" s="11"/>
      <c r="O6" s="11"/>
      <c r="P6" s="11"/>
      <c r="Q6" s="11" t="s">
        <v>651</v>
      </c>
      <c r="R6" s="11"/>
      <c r="S6" s="11"/>
      <c r="T6" s="33"/>
    </row>
    <row r="7" spans="1:20" s="8" customFormat="1" x14ac:dyDescent="0.25">
      <c r="A7" s="516"/>
      <c r="B7" s="481"/>
      <c r="C7" s="489"/>
      <c r="D7" s="475"/>
      <c r="E7" s="470"/>
      <c r="F7" s="183" t="s">
        <v>119</v>
      </c>
      <c r="G7" s="31">
        <v>1.4</v>
      </c>
      <c r="H7" s="11"/>
      <c r="I7" s="11"/>
      <c r="J7" s="11"/>
      <c r="K7" s="11"/>
      <c r="L7" s="11"/>
      <c r="M7" s="11"/>
      <c r="N7" s="11"/>
      <c r="O7" s="11"/>
      <c r="P7" s="11"/>
      <c r="Q7" s="11"/>
      <c r="R7" s="11"/>
      <c r="S7" s="11"/>
      <c r="T7" s="33"/>
    </row>
    <row r="8" spans="1:20" s="8" customFormat="1" ht="15.75" thickBot="1" x14ac:dyDescent="0.3">
      <c r="A8" s="516"/>
      <c r="B8" s="518"/>
      <c r="C8" s="519"/>
      <c r="D8" s="520"/>
      <c r="E8" s="521"/>
      <c r="F8" s="190" t="s">
        <v>120</v>
      </c>
      <c r="G8" s="28">
        <v>9.9</v>
      </c>
      <c r="H8" s="27"/>
      <c r="I8" s="27"/>
      <c r="J8" s="27"/>
      <c r="K8" s="27"/>
      <c r="L8" s="27"/>
      <c r="M8" s="27"/>
      <c r="N8" s="27"/>
      <c r="O8" s="27"/>
      <c r="P8" s="27"/>
      <c r="Q8" s="27"/>
      <c r="R8" s="27"/>
      <c r="S8" s="27"/>
      <c r="T8" s="29"/>
    </row>
    <row r="9" spans="1:20" s="8" customFormat="1" ht="86.25" customHeight="1" x14ac:dyDescent="0.25">
      <c r="A9" s="516"/>
      <c r="B9" s="522" t="s">
        <v>494</v>
      </c>
      <c r="C9" s="524" t="s">
        <v>495</v>
      </c>
      <c r="D9" s="192" t="s">
        <v>124</v>
      </c>
      <c r="E9" s="353" t="s">
        <v>644</v>
      </c>
      <c r="F9" s="191" t="s">
        <v>121</v>
      </c>
      <c r="G9" s="35"/>
      <c r="H9" s="34"/>
      <c r="I9" s="34"/>
      <c r="J9" s="34"/>
      <c r="K9" s="34" t="s">
        <v>1555</v>
      </c>
      <c r="L9" s="34"/>
      <c r="M9" s="34" t="s">
        <v>125</v>
      </c>
      <c r="N9" s="34"/>
      <c r="O9" s="34"/>
      <c r="P9" s="34"/>
      <c r="Q9" s="34"/>
      <c r="R9" s="34"/>
      <c r="S9" s="34"/>
      <c r="T9" s="36"/>
    </row>
    <row r="10" spans="1:20" s="8" customFormat="1" ht="39.75" customHeight="1" thickBot="1" x14ac:dyDescent="0.3">
      <c r="A10" s="516"/>
      <c r="B10" s="523"/>
      <c r="C10" s="490"/>
      <c r="D10" s="193" t="s">
        <v>122</v>
      </c>
      <c r="E10" s="354" t="s">
        <v>644</v>
      </c>
      <c r="F10" s="61" t="s">
        <v>123</v>
      </c>
      <c r="G10" s="38"/>
      <c r="H10" s="37"/>
      <c r="I10" s="37"/>
      <c r="J10" s="37"/>
      <c r="K10" s="37" t="s">
        <v>1556</v>
      </c>
      <c r="L10" s="37"/>
      <c r="M10" s="37" t="s">
        <v>125</v>
      </c>
      <c r="N10" s="37"/>
      <c r="O10" s="37"/>
      <c r="P10" s="37"/>
      <c r="Q10" s="37"/>
      <c r="R10" s="37"/>
      <c r="S10" s="37"/>
      <c r="T10" s="39"/>
    </row>
    <row r="11" spans="1:20" s="8" customFormat="1" ht="120.75" thickBot="1" x14ac:dyDescent="0.3">
      <c r="A11" s="516"/>
      <c r="B11" s="60" t="s">
        <v>496</v>
      </c>
      <c r="C11" s="195" t="s">
        <v>497</v>
      </c>
      <c r="D11" s="196" t="s">
        <v>127</v>
      </c>
      <c r="E11" s="161" t="s">
        <v>644</v>
      </c>
      <c r="F11" s="189" t="s">
        <v>126</v>
      </c>
      <c r="G11" s="41"/>
      <c r="H11" s="40"/>
      <c r="I11" s="40"/>
      <c r="J11" s="40"/>
      <c r="K11" s="40" t="s">
        <v>353</v>
      </c>
      <c r="L11" s="40"/>
      <c r="M11" s="40" t="s">
        <v>352</v>
      </c>
      <c r="N11" s="40"/>
      <c r="O11" s="40"/>
      <c r="P11" s="40" t="s">
        <v>654</v>
      </c>
      <c r="Q11" s="40"/>
      <c r="R11" s="40"/>
      <c r="S11" s="40"/>
      <c r="T11" s="42"/>
    </row>
    <row r="12" spans="1:20" s="8" customFormat="1" ht="76.5" customHeight="1" x14ac:dyDescent="0.25">
      <c r="A12" s="516"/>
      <c r="B12" s="522" t="s">
        <v>498</v>
      </c>
      <c r="C12" s="524" t="s">
        <v>499</v>
      </c>
      <c r="D12" s="192" t="s">
        <v>128</v>
      </c>
      <c r="E12" s="353" t="s">
        <v>644</v>
      </c>
      <c r="F12" s="192" t="s">
        <v>129</v>
      </c>
      <c r="G12" s="35"/>
      <c r="H12" s="34"/>
      <c r="I12" s="34"/>
      <c r="J12" s="34"/>
      <c r="K12" s="34" t="s">
        <v>661</v>
      </c>
      <c r="L12" s="34" t="s">
        <v>662</v>
      </c>
      <c r="M12" s="14" t="s">
        <v>130</v>
      </c>
      <c r="N12" s="34"/>
      <c r="O12" s="34"/>
      <c r="P12" s="14" t="s">
        <v>655</v>
      </c>
      <c r="Q12" s="14" t="s">
        <v>656</v>
      </c>
      <c r="R12" s="34"/>
      <c r="S12" s="34"/>
      <c r="T12" s="36"/>
    </row>
    <row r="13" spans="1:20" s="8" customFormat="1" ht="210.75" customHeight="1" thickBot="1" x14ac:dyDescent="0.3">
      <c r="A13" s="516"/>
      <c r="B13" s="523"/>
      <c r="C13" s="490"/>
      <c r="D13" s="61" t="s">
        <v>131</v>
      </c>
      <c r="E13" s="331" t="s">
        <v>644</v>
      </c>
      <c r="F13" s="193" t="s">
        <v>132</v>
      </c>
      <c r="G13" s="38" t="s">
        <v>647</v>
      </c>
      <c r="H13" s="373" t="s">
        <v>1493</v>
      </c>
      <c r="I13" s="37" t="s">
        <v>469</v>
      </c>
      <c r="J13" s="37"/>
      <c r="K13" s="37" t="s">
        <v>1557</v>
      </c>
      <c r="L13" s="37" t="s">
        <v>663</v>
      </c>
      <c r="M13" s="372" t="s">
        <v>134</v>
      </c>
      <c r="N13" s="15" t="s">
        <v>133</v>
      </c>
      <c r="O13" s="37"/>
      <c r="P13" s="15" t="s">
        <v>657</v>
      </c>
      <c r="Q13" s="37" t="s">
        <v>658</v>
      </c>
      <c r="R13" s="37" t="s">
        <v>659</v>
      </c>
      <c r="S13" s="37" t="s">
        <v>354</v>
      </c>
      <c r="T13" s="384" t="s">
        <v>656</v>
      </c>
    </row>
    <row r="14" spans="1:20" s="8" customFormat="1" ht="120" customHeight="1" x14ac:dyDescent="0.25">
      <c r="A14" s="516"/>
      <c r="B14" s="480" t="s">
        <v>500</v>
      </c>
      <c r="C14" s="488" t="s">
        <v>501</v>
      </c>
      <c r="D14" s="182" t="s">
        <v>136</v>
      </c>
      <c r="E14" s="335" t="s">
        <v>643</v>
      </c>
      <c r="F14" s="182" t="s">
        <v>135</v>
      </c>
      <c r="G14" s="25">
        <v>7.0000000000000007E-2</v>
      </c>
      <c r="H14" s="13">
        <v>2014</v>
      </c>
      <c r="I14" s="13" t="s">
        <v>114</v>
      </c>
      <c r="J14" s="13"/>
      <c r="K14" s="45" t="s">
        <v>664</v>
      </c>
      <c r="L14" s="13"/>
      <c r="M14" s="52" t="s">
        <v>137</v>
      </c>
      <c r="N14" s="13" t="s">
        <v>68</v>
      </c>
      <c r="O14" s="13"/>
      <c r="P14" s="13"/>
      <c r="Q14" s="13"/>
      <c r="R14" s="13"/>
      <c r="S14" s="13"/>
      <c r="T14" s="26"/>
    </row>
    <row r="15" spans="1:20" s="8" customFormat="1" ht="45.75" thickBot="1" x14ac:dyDescent="0.3">
      <c r="A15" s="516"/>
      <c r="B15" s="518"/>
      <c r="C15" s="519"/>
      <c r="D15" s="190" t="s">
        <v>139</v>
      </c>
      <c r="E15" s="349" t="s">
        <v>643</v>
      </c>
      <c r="F15" s="190" t="s">
        <v>138</v>
      </c>
      <c r="G15" s="28"/>
      <c r="H15" s="27"/>
      <c r="I15" s="27"/>
      <c r="J15" s="27"/>
      <c r="K15" s="46" t="s">
        <v>1660</v>
      </c>
      <c r="L15" s="53" t="s">
        <v>333</v>
      </c>
      <c r="M15" s="27" t="s">
        <v>470</v>
      </c>
      <c r="N15" s="53" t="s">
        <v>140</v>
      </c>
      <c r="O15" s="27"/>
      <c r="P15" s="27"/>
      <c r="Q15" s="27"/>
      <c r="R15" s="27"/>
      <c r="S15" s="27"/>
      <c r="T15" s="29"/>
    </row>
    <row r="16" spans="1:20" s="8" customFormat="1" ht="80.25" customHeight="1" x14ac:dyDescent="0.25">
      <c r="A16" s="516"/>
      <c r="B16" s="522" t="s">
        <v>502</v>
      </c>
      <c r="C16" s="524" t="s">
        <v>504</v>
      </c>
      <c r="D16" s="191" t="s">
        <v>142</v>
      </c>
      <c r="E16" s="333" t="s">
        <v>645</v>
      </c>
      <c r="F16" s="191" t="s">
        <v>141</v>
      </c>
      <c r="G16" s="35"/>
      <c r="H16" s="34"/>
      <c r="I16" s="34"/>
      <c r="J16" s="34"/>
      <c r="K16" s="34" t="s">
        <v>1558</v>
      </c>
      <c r="L16" s="34"/>
      <c r="M16" s="14" t="s">
        <v>140</v>
      </c>
      <c r="N16" s="34" t="s">
        <v>471</v>
      </c>
      <c r="O16" s="34"/>
      <c r="P16" s="34"/>
      <c r="Q16" s="34"/>
      <c r="R16" s="34"/>
      <c r="S16" s="34"/>
      <c r="T16" s="36"/>
    </row>
    <row r="17" spans="1:20" s="8" customFormat="1" ht="45.75" thickBot="1" x14ac:dyDescent="0.3">
      <c r="A17" s="516"/>
      <c r="B17" s="523"/>
      <c r="C17" s="490"/>
      <c r="D17" s="61" t="s">
        <v>144</v>
      </c>
      <c r="E17" s="331" t="s">
        <v>643</v>
      </c>
      <c r="F17" s="61" t="s">
        <v>143</v>
      </c>
      <c r="G17" s="38"/>
      <c r="H17" s="37"/>
      <c r="I17" s="37"/>
      <c r="J17" s="37"/>
      <c r="K17" s="37" t="s">
        <v>1676</v>
      </c>
      <c r="L17" s="37" t="s">
        <v>471</v>
      </c>
      <c r="M17" s="15" t="s">
        <v>145</v>
      </c>
      <c r="N17" s="37"/>
      <c r="O17" s="37"/>
      <c r="P17" s="37"/>
      <c r="Q17" s="37"/>
      <c r="R17" s="37"/>
      <c r="S17" s="37"/>
      <c r="T17" s="39"/>
    </row>
    <row r="18" spans="1:20" s="8" customFormat="1" ht="90.75" thickBot="1" x14ac:dyDescent="0.3">
      <c r="A18" s="517"/>
      <c r="B18" s="60" t="s">
        <v>503</v>
      </c>
      <c r="C18" s="195" t="s">
        <v>505</v>
      </c>
      <c r="D18" s="196" t="s">
        <v>147</v>
      </c>
      <c r="E18" s="161" t="s">
        <v>644</v>
      </c>
      <c r="F18" s="189" t="s">
        <v>146</v>
      </c>
      <c r="G18" s="41" t="s">
        <v>149</v>
      </c>
      <c r="H18" s="40"/>
      <c r="I18" s="40" t="s">
        <v>151</v>
      </c>
      <c r="J18" s="40"/>
      <c r="K18" s="40" t="s">
        <v>150</v>
      </c>
      <c r="L18" s="40"/>
      <c r="M18" s="54" t="s">
        <v>148</v>
      </c>
      <c r="N18" s="40"/>
      <c r="O18" s="40"/>
      <c r="P18" s="40"/>
      <c r="Q18" s="40"/>
      <c r="R18" s="40"/>
      <c r="S18" s="40"/>
      <c r="T18" s="42"/>
    </row>
    <row r="19" spans="1:20" s="21" customFormat="1" ht="19.5" customHeight="1" thickBot="1" x14ac:dyDescent="0.3">
      <c r="A19" s="47"/>
      <c r="B19" s="48"/>
      <c r="C19" s="48"/>
      <c r="D19" s="49"/>
      <c r="E19" s="48"/>
      <c r="F19" s="49"/>
      <c r="G19" s="50"/>
      <c r="H19" s="49"/>
      <c r="I19" s="49"/>
      <c r="J19" s="49"/>
      <c r="K19" s="49"/>
      <c r="L19" s="49"/>
      <c r="M19" s="51"/>
      <c r="N19" s="51"/>
      <c r="O19" s="51"/>
      <c r="P19" s="51"/>
      <c r="Q19" s="51"/>
      <c r="R19" s="51"/>
      <c r="S19" s="51"/>
      <c r="T19" s="383"/>
    </row>
  </sheetData>
  <sheetProtection algorithmName="SHA-512" hashValue="Yfufwjj+RQq9YRmFXcJ1m0/7/5Ue+tMiE7wNrXTqUJjOdKdBk7aB6f42/CndXBYWe2yYTJ3QZd6O4UxCL5CSHQ==" saltValue="pBH5pJ0Hu5dHzNVz/Lxo2Q==" spinCount="100000" sheet="1" objects="1" scenarios="1"/>
  <mergeCells count="19">
    <mergeCell ref="C14:C15"/>
    <mergeCell ref="B16:B17"/>
    <mergeCell ref="C16:C17"/>
    <mergeCell ref="P1:T1"/>
    <mergeCell ref="A1:C1"/>
    <mergeCell ref="K1:L1"/>
    <mergeCell ref="M1:O1"/>
    <mergeCell ref="A3:A18"/>
    <mergeCell ref="B3:B4"/>
    <mergeCell ref="C3:C4"/>
    <mergeCell ref="B5:B8"/>
    <mergeCell ref="C5:C8"/>
    <mergeCell ref="D6:D8"/>
    <mergeCell ref="E6:E8"/>
    <mergeCell ref="B9:B10"/>
    <mergeCell ref="C9:C10"/>
    <mergeCell ref="B12:B13"/>
    <mergeCell ref="C12:C13"/>
    <mergeCell ref="B14:B15"/>
  </mergeCells>
  <hyperlinks>
    <hyperlink ref="M12" r:id="rId1"/>
    <hyperlink ref="N13" r:id="rId2"/>
    <hyperlink ref="M14" r:id="rId3"/>
    <hyperlink ref="N15" r:id="rId4"/>
    <hyperlink ref="M16" r:id="rId5"/>
    <hyperlink ref="M17" r:id="rId6"/>
    <hyperlink ref="M18" r:id="rId7"/>
    <hyperlink ref="O3" r:id="rId8"/>
    <hyperlink ref="M3" r:id="rId9"/>
    <hyperlink ref="N3" r:id="rId10"/>
    <hyperlink ref="M4" r:id="rId11"/>
    <hyperlink ref="N4" r:id="rId12"/>
    <hyperlink ref="L15" r:id="rId13"/>
    <hyperlink ref="P13" r:id="rId14" display="ftp://ftp.fao.org/docrep/fao/meeting/016/ak220e.pdf"/>
    <hyperlink ref="M13" r:id="rId15" location="c160710"/>
  </hyperlinks>
  <pageMargins left="0.7" right="0.7" top="0.75" bottom="0.75" header="0.3" footer="0.3"/>
  <pageSetup orientation="portrait" r:id="rId1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2"/>
  <sheetViews>
    <sheetView zoomScale="60" zoomScaleNormal="60" workbookViewId="0">
      <pane ySplit="2" topLeftCell="A3" activePane="bottomLeft" state="frozen"/>
      <selection pane="bottomLeft" activeCell="A3" sqref="A3:A31"/>
    </sheetView>
  </sheetViews>
  <sheetFormatPr baseColWidth="10" defaultColWidth="11.42578125" defaultRowHeight="15" x14ac:dyDescent="0.25"/>
  <cols>
    <col min="1" max="1" width="11.7109375" style="5" customWidth="1"/>
    <col min="2" max="2" width="4.7109375" style="5" customWidth="1"/>
    <col min="3" max="3" width="44.7109375" style="5" customWidth="1"/>
    <col min="4" max="4" width="7.7109375" style="5" customWidth="1"/>
    <col min="5" max="5" width="4.7109375" style="114" customWidth="1"/>
    <col min="6" max="6" width="48.7109375" style="5" customWidth="1"/>
    <col min="7" max="7" width="13.7109375" style="4" bestFit="1" customWidth="1"/>
    <col min="8" max="8" width="11.7109375" style="5" customWidth="1"/>
    <col min="9" max="10" width="25.7109375" style="5" customWidth="1"/>
    <col min="11" max="11" width="44.7109375" style="5" customWidth="1"/>
    <col min="12" max="15" width="30.7109375" style="5" customWidth="1"/>
    <col min="16" max="20" width="20.7109375" style="5" customWidth="1"/>
    <col min="21" max="16384" width="11.42578125" style="5"/>
  </cols>
  <sheetData>
    <row r="1" spans="1:20" s="250" customFormat="1" ht="81.75" customHeight="1" thickBot="1" x14ac:dyDescent="0.3">
      <c r="A1" s="483" t="s">
        <v>1672</v>
      </c>
      <c r="B1" s="484"/>
      <c r="C1" s="485"/>
      <c r="D1" s="248" t="s">
        <v>641</v>
      </c>
      <c r="E1" s="248" t="s">
        <v>642</v>
      </c>
      <c r="F1" s="345" t="s">
        <v>6</v>
      </c>
      <c r="G1" s="249" t="s">
        <v>0</v>
      </c>
      <c r="H1" s="345" t="s">
        <v>1</v>
      </c>
      <c r="I1" s="345" t="s">
        <v>3</v>
      </c>
      <c r="J1" s="345" t="s">
        <v>4</v>
      </c>
      <c r="K1" s="485" t="s">
        <v>2</v>
      </c>
      <c r="L1" s="487"/>
      <c r="M1" s="485" t="s">
        <v>640</v>
      </c>
      <c r="N1" s="486"/>
      <c r="O1" s="487"/>
      <c r="P1" s="485" t="s">
        <v>901</v>
      </c>
      <c r="Q1" s="486"/>
      <c r="R1" s="486"/>
      <c r="S1" s="486"/>
      <c r="T1" s="492"/>
    </row>
    <row r="2" spans="1:20" s="21" customFormat="1" ht="20.100000000000001" customHeight="1" thickBot="1" x14ac:dyDescent="0.3">
      <c r="A2" s="16"/>
      <c r="B2" s="17"/>
      <c r="C2" s="17"/>
      <c r="D2" s="18"/>
      <c r="E2" s="17"/>
      <c r="F2" s="18"/>
      <c r="G2" s="19"/>
      <c r="H2" s="18"/>
      <c r="I2" s="18"/>
      <c r="J2" s="18"/>
      <c r="K2" s="18"/>
      <c r="L2" s="18"/>
      <c r="M2" s="20"/>
      <c r="N2" s="20"/>
      <c r="O2" s="20"/>
      <c r="P2" s="20"/>
      <c r="Q2" s="20"/>
      <c r="R2" s="20"/>
      <c r="S2" s="20"/>
      <c r="T2" s="382"/>
    </row>
    <row r="3" spans="1:20" s="55" customFormat="1" ht="94.5" customHeight="1" x14ac:dyDescent="0.25">
      <c r="A3" s="535" t="s">
        <v>629</v>
      </c>
      <c r="B3" s="538" t="s">
        <v>11</v>
      </c>
      <c r="C3" s="528" t="s">
        <v>506</v>
      </c>
      <c r="D3" s="197" t="s">
        <v>12</v>
      </c>
      <c r="E3" s="366" t="s">
        <v>643</v>
      </c>
      <c r="F3" s="57" t="s">
        <v>13</v>
      </c>
      <c r="G3" s="123" t="s">
        <v>1693</v>
      </c>
      <c r="H3" s="57">
        <v>2015</v>
      </c>
      <c r="I3" s="57" t="s">
        <v>15</v>
      </c>
      <c r="J3" s="57"/>
      <c r="K3" s="57" t="s">
        <v>1559</v>
      </c>
      <c r="L3" s="57" t="s">
        <v>1560</v>
      </c>
      <c r="M3" s="124" t="s">
        <v>26</v>
      </c>
      <c r="N3" s="57" t="s">
        <v>472</v>
      </c>
      <c r="O3" s="122"/>
      <c r="P3" s="57" t="s">
        <v>902</v>
      </c>
      <c r="Q3" s="57" t="s">
        <v>903</v>
      </c>
      <c r="R3" s="57"/>
      <c r="S3" s="122"/>
      <c r="T3" s="385"/>
    </row>
    <row r="4" spans="1:20" s="55" customFormat="1" ht="267" customHeight="1" thickBot="1" x14ac:dyDescent="0.3">
      <c r="A4" s="536"/>
      <c r="B4" s="539"/>
      <c r="C4" s="530"/>
      <c r="D4" s="198" t="s">
        <v>16</v>
      </c>
      <c r="E4" s="134" t="s">
        <v>643</v>
      </c>
      <c r="F4" s="56" t="s">
        <v>17</v>
      </c>
      <c r="G4" s="135">
        <v>99.7</v>
      </c>
      <c r="H4" s="128">
        <v>2013</v>
      </c>
      <c r="I4" s="56" t="s">
        <v>15</v>
      </c>
      <c r="J4" s="128"/>
      <c r="K4" s="56" t="s">
        <v>1514</v>
      </c>
      <c r="L4" s="128" t="s">
        <v>18</v>
      </c>
      <c r="M4" s="56" t="s">
        <v>14</v>
      </c>
      <c r="N4" s="136" t="s">
        <v>202</v>
      </c>
      <c r="O4" s="136"/>
      <c r="P4" s="56" t="s">
        <v>904</v>
      </c>
      <c r="Q4" s="56" t="s">
        <v>903</v>
      </c>
      <c r="R4" s="56"/>
      <c r="S4" s="128"/>
      <c r="T4" s="386"/>
    </row>
    <row r="5" spans="1:20" s="55" customFormat="1" ht="90.75" customHeight="1" x14ac:dyDescent="0.25">
      <c r="A5" s="536"/>
      <c r="B5" s="540" t="s">
        <v>21</v>
      </c>
      <c r="C5" s="531" t="s">
        <v>1694</v>
      </c>
      <c r="D5" s="199" t="s">
        <v>20</v>
      </c>
      <c r="E5" s="358" t="s">
        <v>643</v>
      </c>
      <c r="F5" s="130" t="s">
        <v>19</v>
      </c>
      <c r="G5" s="131">
        <v>12.6</v>
      </c>
      <c r="H5" s="130">
        <v>2013</v>
      </c>
      <c r="I5" s="43" t="s">
        <v>15</v>
      </c>
      <c r="J5" s="130"/>
      <c r="K5" s="43" t="s">
        <v>894</v>
      </c>
      <c r="L5" s="130" t="s">
        <v>18</v>
      </c>
      <c r="M5" s="43" t="s">
        <v>14</v>
      </c>
      <c r="N5" s="132" t="s">
        <v>202</v>
      </c>
      <c r="O5" s="132"/>
      <c r="P5" s="43" t="s">
        <v>904</v>
      </c>
      <c r="Q5" s="130"/>
      <c r="R5" s="130"/>
      <c r="S5" s="130"/>
      <c r="T5" s="387"/>
    </row>
    <row r="6" spans="1:20" s="55" customFormat="1" ht="65.25" customHeight="1" thickBot="1" x14ac:dyDescent="0.3">
      <c r="A6" s="536"/>
      <c r="B6" s="541"/>
      <c r="C6" s="532"/>
      <c r="D6" s="200" t="s">
        <v>22</v>
      </c>
      <c r="E6" s="138" t="s">
        <v>643</v>
      </c>
      <c r="F6" s="137" t="s">
        <v>23</v>
      </c>
      <c r="G6" s="139">
        <v>7.2</v>
      </c>
      <c r="H6" s="137">
        <v>2014</v>
      </c>
      <c r="I6" s="44" t="s">
        <v>15</v>
      </c>
      <c r="J6" s="137"/>
      <c r="K6" s="44" t="s">
        <v>1515</v>
      </c>
      <c r="L6" s="137" t="s">
        <v>18</v>
      </c>
      <c r="M6" s="44" t="s">
        <v>26</v>
      </c>
      <c r="N6" s="44" t="s">
        <v>473</v>
      </c>
      <c r="O6" s="137"/>
      <c r="P6" s="44" t="s">
        <v>902</v>
      </c>
      <c r="Q6" s="137"/>
      <c r="R6" s="137"/>
      <c r="S6" s="137"/>
      <c r="T6" s="388"/>
    </row>
    <row r="7" spans="1:20" s="115" customFormat="1" ht="179.25" customHeight="1" x14ac:dyDescent="0.25">
      <c r="A7" s="536"/>
      <c r="B7" s="525" t="s">
        <v>37</v>
      </c>
      <c r="C7" s="528" t="s">
        <v>507</v>
      </c>
      <c r="D7" s="201" t="s">
        <v>25</v>
      </c>
      <c r="E7" s="355" t="s">
        <v>643</v>
      </c>
      <c r="F7" s="57" t="s">
        <v>24</v>
      </c>
      <c r="G7" s="143">
        <v>13.8</v>
      </c>
      <c r="H7" s="57">
        <v>2013</v>
      </c>
      <c r="I7" s="57" t="s">
        <v>15</v>
      </c>
      <c r="J7" s="57"/>
      <c r="K7" s="57" t="s">
        <v>1561</v>
      </c>
      <c r="L7" s="144" t="s">
        <v>18</v>
      </c>
      <c r="M7" s="122" t="s">
        <v>14</v>
      </c>
      <c r="N7" s="57" t="s">
        <v>98</v>
      </c>
      <c r="O7" s="57"/>
      <c r="P7" s="57" t="s">
        <v>904</v>
      </c>
      <c r="Q7" s="57" t="s">
        <v>905</v>
      </c>
      <c r="R7" s="57" t="s">
        <v>903</v>
      </c>
      <c r="S7" s="57" t="s">
        <v>906</v>
      </c>
      <c r="T7" s="125"/>
    </row>
    <row r="8" spans="1:20" s="115" customFormat="1" ht="97.5" customHeight="1" x14ac:dyDescent="0.25">
      <c r="A8" s="536"/>
      <c r="B8" s="526"/>
      <c r="C8" s="529"/>
      <c r="D8" s="202" t="s">
        <v>27</v>
      </c>
      <c r="E8" s="356" t="s">
        <v>643</v>
      </c>
      <c r="F8" s="58" t="s">
        <v>28</v>
      </c>
      <c r="G8" s="116" t="s">
        <v>1494</v>
      </c>
      <c r="H8" s="118">
        <v>2013</v>
      </c>
      <c r="I8" s="58" t="s">
        <v>1547</v>
      </c>
      <c r="J8" s="58"/>
      <c r="K8" s="58" t="s">
        <v>895</v>
      </c>
      <c r="L8" s="58" t="s">
        <v>18</v>
      </c>
      <c r="M8" s="374" t="s">
        <v>14</v>
      </c>
      <c r="N8" s="58"/>
      <c r="O8" s="58"/>
      <c r="P8" s="58" t="s">
        <v>904</v>
      </c>
      <c r="Q8" s="58" t="s">
        <v>907</v>
      </c>
      <c r="R8" s="58" t="s">
        <v>903</v>
      </c>
      <c r="S8" s="58"/>
      <c r="T8" s="126"/>
    </row>
    <row r="9" spans="1:20" s="115" customFormat="1" ht="75" x14ac:dyDescent="0.25">
      <c r="A9" s="536"/>
      <c r="B9" s="526"/>
      <c r="C9" s="529"/>
      <c r="D9" s="202" t="s">
        <v>30</v>
      </c>
      <c r="E9" s="356" t="s">
        <v>643</v>
      </c>
      <c r="F9" s="58" t="s">
        <v>29</v>
      </c>
      <c r="G9" s="119">
        <v>0</v>
      </c>
      <c r="H9" s="118">
        <v>2013</v>
      </c>
      <c r="I9" s="58" t="s">
        <v>360</v>
      </c>
      <c r="J9" s="58"/>
      <c r="K9" s="58" t="s">
        <v>1562</v>
      </c>
      <c r="L9" s="58" t="s">
        <v>1563</v>
      </c>
      <c r="M9" s="117" t="s">
        <v>474</v>
      </c>
      <c r="N9" s="117" t="s">
        <v>31</v>
      </c>
      <c r="O9" s="117" t="s">
        <v>70</v>
      </c>
      <c r="P9" s="58" t="s">
        <v>908</v>
      </c>
      <c r="Q9" s="58" t="s">
        <v>71</v>
      </c>
      <c r="R9" s="58" t="s">
        <v>72</v>
      </c>
      <c r="S9" s="58" t="s">
        <v>359</v>
      </c>
      <c r="T9" s="126"/>
    </row>
    <row r="10" spans="1:20" s="115" customFormat="1" ht="45" x14ac:dyDescent="0.25">
      <c r="A10" s="536"/>
      <c r="B10" s="526"/>
      <c r="C10" s="529"/>
      <c r="D10" s="202" t="s">
        <v>33</v>
      </c>
      <c r="E10" s="356" t="s">
        <v>645</v>
      </c>
      <c r="F10" s="58" t="s">
        <v>32</v>
      </c>
      <c r="G10" s="119">
        <v>0.12959999999999999</v>
      </c>
      <c r="H10" s="118">
        <v>2010</v>
      </c>
      <c r="I10" s="120" t="s">
        <v>483</v>
      </c>
      <c r="J10" s="58" t="s">
        <v>67</v>
      </c>
      <c r="K10" s="121" t="s">
        <v>1564</v>
      </c>
      <c r="L10" s="58" t="s">
        <v>18</v>
      </c>
      <c r="M10" s="58" t="s">
        <v>70</v>
      </c>
      <c r="N10" s="58"/>
      <c r="O10" s="58"/>
      <c r="P10" s="58" t="s">
        <v>71</v>
      </c>
      <c r="Q10" s="58" t="s">
        <v>909</v>
      </c>
      <c r="R10" s="58"/>
      <c r="S10" s="58"/>
      <c r="T10" s="126"/>
    </row>
    <row r="11" spans="1:20" s="115" customFormat="1" ht="45.75" thickBot="1" x14ac:dyDescent="0.3">
      <c r="A11" s="536"/>
      <c r="B11" s="527"/>
      <c r="C11" s="530"/>
      <c r="D11" s="203" t="s">
        <v>34</v>
      </c>
      <c r="E11" s="357" t="s">
        <v>643</v>
      </c>
      <c r="F11" s="56" t="s">
        <v>35</v>
      </c>
      <c r="G11" s="135">
        <v>3948</v>
      </c>
      <c r="H11" s="145">
        <v>2014</v>
      </c>
      <c r="I11" s="56" t="s">
        <v>55</v>
      </c>
      <c r="J11" s="56"/>
      <c r="K11" s="56"/>
      <c r="L11" s="56"/>
      <c r="M11" s="146" t="s">
        <v>474</v>
      </c>
      <c r="N11" s="128" t="s">
        <v>36</v>
      </c>
      <c r="O11" s="56" t="s">
        <v>70</v>
      </c>
      <c r="P11" s="128"/>
      <c r="Q11" s="56"/>
      <c r="R11" s="56"/>
      <c r="S11" s="56"/>
      <c r="T11" s="129"/>
    </row>
    <row r="12" spans="1:20" s="115" customFormat="1" ht="141.75" customHeight="1" x14ac:dyDescent="0.25">
      <c r="A12" s="536"/>
      <c r="B12" s="533" t="s">
        <v>38</v>
      </c>
      <c r="C12" s="531" t="s">
        <v>927</v>
      </c>
      <c r="D12" s="192" t="s">
        <v>39</v>
      </c>
      <c r="E12" s="353" t="s">
        <v>645</v>
      </c>
      <c r="F12" s="43" t="s">
        <v>40</v>
      </c>
      <c r="G12" s="141"/>
      <c r="H12" s="43"/>
      <c r="I12" s="43" t="s">
        <v>15</v>
      </c>
      <c r="J12" s="43"/>
      <c r="K12" s="43" t="s">
        <v>1661</v>
      </c>
      <c r="L12" s="43" t="s">
        <v>475</v>
      </c>
      <c r="M12" s="142" t="s">
        <v>26</v>
      </c>
      <c r="N12" s="130"/>
      <c r="O12" s="130"/>
      <c r="P12" s="43" t="s">
        <v>902</v>
      </c>
      <c r="Q12" s="130" t="s">
        <v>910</v>
      </c>
      <c r="R12" s="130"/>
      <c r="S12" s="130"/>
      <c r="T12" s="387"/>
    </row>
    <row r="13" spans="1:20" s="115" customFormat="1" ht="80.25" customHeight="1" thickBot="1" x14ac:dyDescent="0.3">
      <c r="A13" s="536"/>
      <c r="B13" s="534"/>
      <c r="C13" s="532"/>
      <c r="D13" s="193" t="s">
        <v>41</v>
      </c>
      <c r="E13" s="354" t="s">
        <v>645</v>
      </c>
      <c r="F13" s="44" t="s">
        <v>42</v>
      </c>
      <c r="G13" s="147">
        <v>10.8</v>
      </c>
      <c r="H13" s="44">
        <v>2012</v>
      </c>
      <c r="I13" s="44" t="s">
        <v>55</v>
      </c>
      <c r="J13" s="44"/>
      <c r="K13" s="44" t="s">
        <v>1565</v>
      </c>
      <c r="L13" s="44" t="s">
        <v>485</v>
      </c>
      <c r="M13" s="148" t="s">
        <v>26</v>
      </c>
      <c r="N13" s="137"/>
      <c r="O13" s="137"/>
      <c r="P13" s="44" t="s">
        <v>902</v>
      </c>
      <c r="Q13" s="137" t="s">
        <v>69</v>
      </c>
      <c r="R13" s="44" t="s">
        <v>903</v>
      </c>
      <c r="S13" s="137"/>
      <c r="T13" s="388"/>
    </row>
    <row r="14" spans="1:20" s="115" customFormat="1" ht="45" x14ac:dyDescent="0.25">
      <c r="A14" s="536"/>
      <c r="B14" s="525" t="s">
        <v>43</v>
      </c>
      <c r="C14" s="528" t="s">
        <v>928</v>
      </c>
      <c r="D14" s="201" t="s">
        <v>44</v>
      </c>
      <c r="E14" s="355" t="s">
        <v>644</v>
      </c>
      <c r="F14" s="57" t="s">
        <v>45</v>
      </c>
      <c r="G14" s="123"/>
      <c r="H14" s="57"/>
      <c r="I14" s="57"/>
      <c r="J14" s="57"/>
      <c r="K14" s="57"/>
      <c r="L14" s="57"/>
      <c r="M14" s="122"/>
      <c r="N14" s="57"/>
      <c r="O14" s="57"/>
      <c r="P14" s="57"/>
      <c r="Q14" s="57"/>
      <c r="R14" s="57"/>
      <c r="S14" s="57"/>
      <c r="T14" s="125"/>
    </row>
    <row r="15" spans="1:20" s="115" customFormat="1" ht="201.75" customHeight="1" thickBot="1" x14ac:dyDescent="0.3">
      <c r="A15" s="536"/>
      <c r="B15" s="527"/>
      <c r="C15" s="530"/>
      <c r="D15" s="203" t="s">
        <v>175</v>
      </c>
      <c r="E15" s="357" t="s">
        <v>643</v>
      </c>
      <c r="F15" s="56" t="s">
        <v>46</v>
      </c>
      <c r="G15" s="127"/>
      <c r="H15" s="56"/>
      <c r="I15" s="56" t="s">
        <v>48</v>
      </c>
      <c r="J15" s="56"/>
      <c r="K15" s="56" t="s">
        <v>1566</v>
      </c>
      <c r="L15" s="56" t="s">
        <v>1567</v>
      </c>
      <c r="M15" s="56" t="s">
        <v>47</v>
      </c>
      <c r="N15" s="56" t="s">
        <v>57</v>
      </c>
      <c r="O15" s="56"/>
      <c r="P15" s="56" t="s">
        <v>911</v>
      </c>
      <c r="Q15" s="56" t="s">
        <v>912</v>
      </c>
      <c r="R15" s="56" t="s">
        <v>913</v>
      </c>
      <c r="S15" s="56" t="s">
        <v>903</v>
      </c>
      <c r="T15" s="129"/>
    </row>
    <row r="16" spans="1:20" s="55" customFormat="1" ht="297.75" customHeight="1" x14ac:dyDescent="0.25">
      <c r="A16" s="536"/>
      <c r="B16" s="540" t="s">
        <v>49</v>
      </c>
      <c r="C16" s="531" t="s">
        <v>508</v>
      </c>
      <c r="D16" s="199" t="s">
        <v>50</v>
      </c>
      <c r="E16" s="358" t="s">
        <v>643</v>
      </c>
      <c r="F16" s="43" t="s">
        <v>51</v>
      </c>
      <c r="G16" s="131">
        <v>12.6</v>
      </c>
      <c r="H16" s="130">
        <v>2013</v>
      </c>
      <c r="I16" s="353" t="s">
        <v>361</v>
      </c>
      <c r="J16" s="43" t="s">
        <v>54</v>
      </c>
      <c r="K16" s="43" t="s">
        <v>1568</v>
      </c>
      <c r="L16" s="353" t="s">
        <v>896</v>
      </c>
      <c r="M16" s="142" t="s">
        <v>53</v>
      </c>
      <c r="N16" s="132" t="s">
        <v>56</v>
      </c>
      <c r="O16" s="132"/>
      <c r="P16" s="43" t="s">
        <v>914</v>
      </c>
      <c r="Q16" s="43" t="s">
        <v>915</v>
      </c>
      <c r="R16" s="43" t="s">
        <v>916</v>
      </c>
      <c r="S16" s="43" t="s">
        <v>917</v>
      </c>
      <c r="T16" s="133" t="s">
        <v>903</v>
      </c>
    </row>
    <row r="17" spans="1:20" s="55" customFormat="1" ht="105.75" thickBot="1" x14ac:dyDescent="0.3">
      <c r="A17" s="536"/>
      <c r="B17" s="541"/>
      <c r="C17" s="532"/>
      <c r="D17" s="200"/>
      <c r="E17" s="138"/>
      <c r="F17" s="137" t="s">
        <v>52</v>
      </c>
      <c r="G17" s="139"/>
      <c r="H17" s="137"/>
      <c r="I17" s="137"/>
      <c r="J17" s="137"/>
      <c r="K17" s="44" t="s">
        <v>1569</v>
      </c>
      <c r="L17" s="137" t="s">
        <v>67</v>
      </c>
      <c r="M17" s="137"/>
      <c r="N17" s="137"/>
      <c r="O17" s="137"/>
      <c r="P17" s="44" t="s">
        <v>909</v>
      </c>
      <c r="Q17" s="137"/>
      <c r="R17" s="137"/>
      <c r="S17" s="137"/>
      <c r="T17" s="388"/>
    </row>
    <row r="18" spans="1:20" s="115" customFormat="1" ht="130.5" customHeight="1" x14ac:dyDescent="0.25">
      <c r="A18" s="536"/>
      <c r="B18" s="525" t="s">
        <v>510</v>
      </c>
      <c r="C18" s="528" t="s">
        <v>929</v>
      </c>
      <c r="D18" s="201" t="s">
        <v>58</v>
      </c>
      <c r="E18" s="355" t="s">
        <v>643</v>
      </c>
      <c r="F18" s="57" t="s">
        <v>59</v>
      </c>
      <c r="G18" s="123">
        <v>81.3</v>
      </c>
      <c r="H18" s="57">
        <v>2013</v>
      </c>
      <c r="I18" s="57" t="s">
        <v>60</v>
      </c>
      <c r="J18" s="57"/>
      <c r="K18" s="57" t="s">
        <v>1570</v>
      </c>
      <c r="L18" s="57" t="s">
        <v>486</v>
      </c>
      <c r="M18" s="57" t="s">
        <v>61</v>
      </c>
      <c r="N18" s="149" t="s">
        <v>202</v>
      </c>
      <c r="O18" s="149"/>
      <c r="P18" s="57" t="s">
        <v>918</v>
      </c>
      <c r="Q18" s="57" t="s">
        <v>919</v>
      </c>
      <c r="R18" s="57"/>
      <c r="S18" s="57"/>
      <c r="T18" s="125"/>
    </row>
    <row r="19" spans="1:20" s="115" customFormat="1" ht="95.25" customHeight="1" x14ac:dyDescent="0.25">
      <c r="A19" s="536"/>
      <c r="B19" s="526"/>
      <c r="C19" s="529"/>
      <c r="D19" s="202" t="s">
        <v>62</v>
      </c>
      <c r="E19" s="356" t="s">
        <v>643</v>
      </c>
      <c r="F19" s="58" t="s">
        <v>63</v>
      </c>
      <c r="G19" s="116">
        <v>33.700000000000003</v>
      </c>
      <c r="H19" s="58">
        <v>2013</v>
      </c>
      <c r="I19" s="58" t="s">
        <v>15</v>
      </c>
      <c r="J19" s="58"/>
      <c r="K19" s="58" t="s">
        <v>1571</v>
      </c>
      <c r="L19" s="58" t="s">
        <v>67</v>
      </c>
      <c r="M19" s="58" t="s">
        <v>66</v>
      </c>
      <c r="N19" s="58"/>
      <c r="O19" s="58"/>
      <c r="P19" s="84" t="s">
        <v>920</v>
      </c>
      <c r="Q19" s="58"/>
      <c r="R19" s="58"/>
      <c r="S19" s="58"/>
      <c r="T19" s="126"/>
    </row>
    <row r="20" spans="1:20" s="115" customFormat="1" ht="45" x14ac:dyDescent="0.25">
      <c r="A20" s="536"/>
      <c r="B20" s="526"/>
      <c r="C20" s="529"/>
      <c r="D20" s="202"/>
      <c r="E20" s="356"/>
      <c r="F20" s="58" t="s">
        <v>64</v>
      </c>
      <c r="G20" s="116">
        <v>64.900000000000006</v>
      </c>
      <c r="H20" s="58">
        <v>2013</v>
      </c>
      <c r="I20" s="58" t="s">
        <v>15</v>
      </c>
      <c r="J20" s="58"/>
      <c r="K20" s="58" t="s">
        <v>933</v>
      </c>
      <c r="L20" s="58" t="s">
        <v>67</v>
      </c>
      <c r="M20" s="58" t="s">
        <v>203</v>
      </c>
      <c r="N20" s="58" t="s">
        <v>202</v>
      </c>
      <c r="O20" s="58"/>
      <c r="P20" s="58"/>
      <c r="Q20" s="58"/>
      <c r="R20" s="58"/>
      <c r="S20" s="58"/>
      <c r="T20" s="126"/>
    </row>
    <row r="21" spans="1:20" s="115" customFormat="1" ht="30.75" thickBot="1" x14ac:dyDescent="0.3">
      <c r="A21" s="536"/>
      <c r="B21" s="527"/>
      <c r="C21" s="530"/>
      <c r="D21" s="203"/>
      <c r="E21" s="357"/>
      <c r="F21" s="56" t="s">
        <v>65</v>
      </c>
      <c r="G21" s="127">
        <v>1.9</v>
      </c>
      <c r="H21" s="56">
        <v>2013</v>
      </c>
      <c r="I21" s="56" t="s">
        <v>15</v>
      </c>
      <c r="J21" s="56"/>
      <c r="K21" s="56"/>
      <c r="L21" s="56" t="s">
        <v>67</v>
      </c>
      <c r="M21" s="56"/>
      <c r="N21" s="56"/>
      <c r="O21" s="56"/>
      <c r="P21" s="56"/>
      <c r="Q21" s="56"/>
      <c r="R21" s="56"/>
      <c r="S21" s="56"/>
      <c r="T21" s="129"/>
    </row>
    <row r="22" spans="1:20" s="115" customFormat="1" ht="129" customHeight="1" x14ac:dyDescent="0.25">
      <c r="A22" s="536"/>
      <c r="B22" s="533" t="s">
        <v>509</v>
      </c>
      <c r="C22" s="531" t="s">
        <v>930</v>
      </c>
      <c r="D22" s="192" t="s">
        <v>75</v>
      </c>
      <c r="E22" s="353" t="s">
        <v>644</v>
      </c>
      <c r="F22" s="43" t="s">
        <v>74</v>
      </c>
      <c r="G22" s="141">
        <v>100</v>
      </c>
      <c r="H22" s="43"/>
      <c r="I22" s="43" t="s">
        <v>15</v>
      </c>
      <c r="J22" s="43" t="s">
        <v>76</v>
      </c>
      <c r="K22" s="43" t="s">
        <v>1572</v>
      </c>
      <c r="L22" s="43" t="s">
        <v>67</v>
      </c>
      <c r="M22" s="43" t="s">
        <v>14</v>
      </c>
      <c r="N22" s="43"/>
      <c r="O22" s="43"/>
      <c r="P22" s="43" t="s">
        <v>904</v>
      </c>
      <c r="Q22" s="43" t="s">
        <v>921</v>
      </c>
      <c r="R22" s="43"/>
      <c r="S22" s="43"/>
      <c r="T22" s="133"/>
    </row>
    <row r="23" spans="1:20" s="115" customFormat="1" ht="45.75" thickBot="1" x14ac:dyDescent="0.3">
      <c r="A23" s="536"/>
      <c r="B23" s="534"/>
      <c r="C23" s="532"/>
      <c r="D23" s="193" t="s">
        <v>78</v>
      </c>
      <c r="E23" s="354" t="s">
        <v>644</v>
      </c>
      <c r="F23" s="44" t="s">
        <v>77</v>
      </c>
      <c r="G23" s="147">
        <v>100</v>
      </c>
      <c r="H23" s="44"/>
      <c r="I23" s="44" t="s">
        <v>15</v>
      </c>
      <c r="J23" s="44" t="s">
        <v>76</v>
      </c>
      <c r="K23" s="44" t="s">
        <v>1573</v>
      </c>
      <c r="L23" s="44" t="s">
        <v>67</v>
      </c>
      <c r="M23" s="44" t="s">
        <v>14</v>
      </c>
      <c r="N23" s="44"/>
      <c r="O23" s="44"/>
      <c r="P23" s="44"/>
      <c r="Q23" s="44"/>
      <c r="R23" s="44"/>
      <c r="S23" s="44"/>
      <c r="T23" s="140"/>
    </row>
    <row r="24" spans="1:20" s="115" customFormat="1" ht="96.75" customHeight="1" x14ac:dyDescent="0.25">
      <c r="A24" s="536"/>
      <c r="B24" s="525" t="s">
        <v>511</v>
      </c>
      <c r="C24" s="528" t="s">
        <v>512</v>
      </c>
      <c r="D24" s="201" t="s">
        <v>80</v>
      </c>
      <c r="E24" s="355" t="s">
        <v>643</v>
      </c>
      <c r="F24" s="57" t="s">
        <v>79</v>
      </c>
      <c r="G24" s="123">
        <v>26.2</v>
      </c>
      <c r="H24" s="57">
        <v>2012</v>
      </c>
      <c r="I24" s="57" t="s">
        <v>55</v>
      </c>
      <c r="J24" s="57" t="s">
        <v>82</v>
      </c>
      <c r="K24" s="124" t="s">
        <v>897</v>
      </c>
      <c r="L24" s="57"/>
      <c r="M24" s="122" t="s">
        <v>83</v>
      </c>
      <c r="N24" s="149" t="s">
        <v>81</v>
      </c>
      <c r="O24" s="149"/>
      <c r="P24" s="57" t="s">
        <v>922</v>
      </c>
      <c r="Q24" s="57" t="s">
        <v>903</v>
      </c>
      <c r="R24" s="57"/>
      <c r="S24" s="57"/>
      <c r="T24" s="125"/>
    </row>
    <row r="25" spans="1:20" s="115" customFormat="1" ht="60" x14ac:dyDescent="0.25">
      <c r="A25" s="536"/>
      <c r="B25" s="526"/>
      <c r="C25" s="529"/>
      <c r="D25" s="202" t="s">
        <v>84</v>
      </c>
      <c r="E25" s="356" t="s">
        <v>645</v>
      </c>
      <c r="F25" s="58" t="s">
        <v>85</v>
      </c>
      <c r="G25" s="116">
        <v>0.7</v>
      </c>
      <c r="H25" s="58">
        <v>2012</v>
      </c>
      <c r="I25" s="58" t="s">
        <v>55</v>
      </c>
      <c r="J25" s="58" t="s">
        <v>82</v>
      </c>
      <c r="K25" s="58" t="s">
        <v>898</v>
      </c>
      <c r="L25" s="58"/>
      <c r="M25" s="86" t="s">
        <v>90</v>
      </c>
      <c r="N25" s="58"/>
      <c r="O25" s="58"/>
      <c r="P25" s="58" t="s">
        <v>923</v>
      </c>
      <c r="Q25" s="58"/>
      <c r="R25" s="58"/>
      <c r="S25" s="58"/>
      <c r="T25" s="126"/>
    </row>
    <row r="26" spans="1:20" s="115" customFormat="1" ht="60.75" thickBot="1" x14ac:dyDescent="0.3">
      <c r="A26" s="536"/>
      <c r="B26" s="527"/>
      <c r="C26" s="530"/>
      <c r="D26" s="203" t="s">
        <v>86</v>
      </c>
      <c r="E26" s="357" t="s">
        <v>645</v>
      </c>
      <c r="F26" s="56" t="s">
        <v>87</v>
      </c>
      <c r="G26" s="127">
        <v>0.9</v>
      </c>
      <c r="H26" s="56">
        <v>2012</v>
      </c>
      <c r="I26" s="56" t="s">
        <v>55</v>
      </c>
      <c r="J26" s="56" t="s">
        <v>82</v>
      </c>
      <c r="K26" s="56"/>
      <c r="L26" s="56"/>
      <c r="M26" s="128" t="s">
        <v>89</v>
      </c>
      <c r="N26" s="56" t="s">
        <v>88</v>
      </c>
      <c r="O26" s="56"/>
      <c r="P26" s="56" t="s">
        <v>925</v>
      </c>
      <c r="Q26" s="56"/>
      <c r="R26" s="56"/>
      <c r="S26" s="56"/>
      <c r="T26" s="129"/>
    </row>
    <row r="27" spans="1:20" s="115" customFormat="1" ht="45.75" thickBot="1" x14ac:dyDescent="0.3">
      <c r="A27" s="536"/>
      <c r="B27" s="150" t="s">
        <v>513</v>
      </c>
      <c r="C27" s="206" t="s">
        <v>514</v>
      </c>
      <c r="D27" s="204" t="s">
        <v>92</v>
      </c>
      <c r="E27" s="370" t="s">
        <v>643</v>
      </c>
      <c r="F27" s="151" t="s">
        <v>91</v>
      </c>
      <c r="G27" s="152">
        <v>25.1</v>
      </c>
      <c r="H27" s="151">
        <v>2013</v>
      </c>
      <c r="I27" s="151" t="s">
        <v>48</v>
      </c>
      <c r="J27" s="151"/>
      <c r="K27" s="151" t="s">
        <v>899</v>
      </c>
      <c r="L27" s="151" t="s">
        <v>1574</v>
      </c>
      <c r="M27" s="153"/>
      <c r="N27" s="151"/>
      <c r="O27" s="151"/>
      <c r="P27" s="151" t="s">
        <v>924</v>
      </c>
      <c r="Q27" s="151"/>
      <c r="R27" s="151"/>
      <c r="S27" s="151"/>
      <c r="T27" s="154"/>
    </row>
    <row r="28" spans="1:20" s="115" customFormat="1" ht="210.75" customHeight="1" x14ac:dyDescent="0.25">
      <c r="A28" s="536"/>
      <c r="B28" s="525" t="s">
        <v>515</v>
      </c>
      <c r="C28" s="528" t="s">
        <v>931</v>
      </c>
      <c r="D28" s="201" t="s">
        <v>94</v>
      </c>
      <c r="E28" s="355" t="s">
        <v>836</v>
      </c>
      <c r="F28" s="57" t="s">
        <v>93</v>
      </c>
      <c r="G28" s="123"/>
      <c r="H28" s="57"/>
      <c r="I28" s="57"/>
      <c r="J28" s="57"/>
      <c r="K28" s="57" t="s">
        <v>900</v>
      </c>
      <c r="L28" s="57"/>
      <c r="M28" s="57" t="s">
        <v>95</v>
      </c>
      <c r="N28" s="57"/>
      <c r="O28" s="57"/>
      <c r="P28" s="57"/>
      <c r="Q28" s="57"/>
      <c r="R28" s="57"/>
      <c r="S28" s="57"/>
      <c r="T28" s="125"/>
    </row>
    <row r="29" spans="1:20" s="115" customFormat="1" ht="235.5" customHeight="1" thickBot="1" x14ac:dyDescent="0.3">
      <c r="A29" s="536"/>
      <c r="B29" s="527"/>
      <c r="C29" s="530"/>
      <c r="D29" s="203" t="s">
        <v>97</v>
      </c>
      <c r="E29" s="357" t="s">
        <v>643</v>
      </c>
      <c r="F29" s="56" t="s">
        <v>96</v>
      </c>
      <c r="G29" s="127"/>
      <c r="H29" s="56"/>
      <c r="I29" s="56"/>
      <c r="J29" s="56"/>
      <c r="K29" s="56" t="s">
        <v>1575</v>
      </c>
      <c r="L29" s="56"/>
      <c r="M29" s="56" t="s">
        <v>99</v>
      </c>
      <c r="N29" s="56" t="s">
        <v>102</v>
      </c>
      <c r="O29" s="56"/>
      <c r="P29" s="56" t="s">
        <v>926</v>
      </c>
      <c r="Q29" s="56"/>
      <c r="R29" s="56"/>
      <c r="S29" s="56"/>
      <c r="T29" s="129"/>
    </row>
    <row r="30" spans="1:20" s="115" customFormat="1" ht="98.25" customHeight="1" thickBot="1" x14ac:dyDescent="0.3">
      <c r="A30" s="536"/>
      <c r="B30" s="160" t="s">
        <v>516</v>
      </c>
      <c r="C30" s="207" t="s">
        <v>517</v>
      </c>
      <c r="D30" s="196" t="s">
        <v>101</v>
      </c>
      <c r="E30" s="161" t="s">
        <v>643</v>
      </c>
      <c r="F30" s="59" t="s">
        <v>100</v>
      </c>
      <c r="G30" s="162">
        <v>43.4</v>
      </c>
      <c r="H30" s="59" t="s">
        <v>484</v>
      </c>
      <c r="I30" s="59"/>
      <c r="J30" s="59"/>
      <c r="K30" s="59" t="s">
        <v>1576</v>
      </c>
      <c r="L30" s="59"/>
      <c r="M30" s="163" t="s">
        <v>103</v>
      </c>
      <c r="N30" s="59"/>
      <c r="O30" s="59"/>
      <c r="P30" s="59"/>
      <c r="Q30" s="59"/>
      <c r="R30" s="59"/>
      <c r="S30" s="59"/>
      <c r="T30" s="164"/>
    </row>
    <row r="31" spans="1:20" s="115" customFormat="1" ht="60.75" thickBot="1" x14ac:dyDescent="0.3">
      <c r="A31" s="537"/>
      <c r="B31" s="155" t="s">
        <v>518</v>
      </c>
      <c r="C31" s="371" t="s">
        <v>932</v>
      </c>
      <c r="D31" s="205" t="s">
        <v>104</v>
      </c>
      <c r="E31" s="157" t="s">
        <v>645</v>
      </c>
      <c r="F31" s="156" t="s">
        <v>105</v>
      </c>
      <c r="G31" s="158"/>
      <c r="H31" s="156"/>
      <c r="I31" s="156"/>
      <c r="J31" s="156"/>
      <c r="K31" s="156" t="s">
        <v>1662</v>
      </c>
      <c r="L31" s="156"/>
      <c r="M31" s="156" t="s">
        <v>477</v>
      </c>
      <c r="N31" s="156"/>
      <c r="O31" s="156"/>
      <c r="P31" s="156"/>
      <c r="Q31" s="156"/>
      <c r="R31" s="156"/>
      <c r="S31" s="156"/>
      <c r="T31" s="159"/>
    </row>
    <row r="32" spans="1:20" s="21" customFormat="1" ht="19.5" customHeight="1" thickBot="1" x14ac:dyDescent="0.3">
      <c r="A32" s="47"/>
      <c r="B32" s="48"/>
      <c r="C32" s="48"/>
      <c r="D32" s="49"/>
      <c r="E32" s="48"/>
      <c r="F32" s="49"/>
      <c r="G32" s="50"/>
      <c r="H32" s="49"/>
      <c r="I32" s="49"/>
      <c r="J32" s="49"/>
      <c r="K32" s="49"/>
      <c r="L32" s="49"/>
      <c r="M32" s="51"/>
      <c r="N32" s="51"/>
      <c r="O32" s="51"/>
      <c r="P32" s="51"/>
      <c r="Q32" s="51"/>
      <c r="R32" s="51"/>
      <c r="S32" s="51"/>
      <c r="T32" s="383"/>
    </row>
  </sheetData>
  <sheetProtection algorithmName="SHA-512" hashValue="3NHi67tAv1RwtacKjlQkOuBNmmUvT0uJ7lzlwuhp4/4TjBdvVHKuoyLgIwNhaOuspOg5b5kPPXi/zowwVwpf1Q==" saltValue="r7G7RN3HoJXVooFBdhDd8w==" spinCount="100000" sheet="1" objects="1" scenarios="1"/>
  <mergeCells count="25">
    <mergeCell ref="A1:C1"/>
    <mergeCell ref="K1:L1"/>
    <mergeCell ref="M1:O1"/>
    <mergeCell ref="P1:T1"/>
    <mergeCell ref="A3:A31"/>
    <mergeCell ref="B3:B4"/>
    <mergeCell ref="C3:C4"/>
    <mergeCell ref="B5:B6"/>
    <mergeCell ref="C5:C6"/>
    <mergeCell ref="C7:C11"/>
    <mergeCell ref="B7:B11"/>
    <mergeCell ref="B12:B13"/>
    <mergeCell ref="C12:C13"/>
    <mergeCell ref="B14:B15"/>
    <mergeCell ref="C14:C15"/>
    <mergeCell ref="B16:B17"/>
    <mergeCell ref="B24:B26"/>
    <mergeCell ref="C24:C26"/>
    <mergeCell ref="B28:B29"/>
    <mergeCell ref="C28:C29"/>
    <mergeCell ref="C16:C17"/>
    <mergeCell ref="B18:B21"/>
    <mergeCell ref="C18:C21"/>
    <mergeCell ref="B22:B23"/>
    <mergeCell ref="C22:C23"/>
  </mergeCells>
  <hyperlinks>
    <hyperlink ref="M12" r:id="rId1"/>
    <hyperlink ref="M13" r:id="rId2"/>
    <hyperlink ref="M16" r:id="rId3"/>
    <hyperlink ref="N16" r:id="rId4"/>
    <hyperlink ref="M3" r:id="rId5"/>
    <hyperlink ref="N9" r:id="rId6"/>
    <hyperlink ref="N24" r:id="rId7"/>
    <hyperlink ref="M30" r:id="rId8"/>
    <hyperlink ref="N4" r:id="rId9"/>
    <hyperlink ref="N18" r:id="rId10"/>
    <hyperlink ref="N5" r:id="rId11"/>
    <hyperlink ref="O9" r:id="rId12"/>
    <hyperlink ref="M9" r:id="rId13"/>
    <hyperlink ref="M11" r:id="rId14"/>
    <hyperlink ref="M8" r:id="rId15"/>
  </hyperlinks>
  <pageMargins left="0.7" right="0.7" top="0.75" bottom="0.75" header="0.3" footer="0.3"/>
  <pageSetup orientation="portrait" r:id="rId16"/>
  <legacyDrawing r:id="rId17"/>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47"/>
  <sheetViews>
    <sheetView zoomScale="62" zoomScaleNormal="62" workbookViewId="0">
      <selection activeCell="A3" sqref="A3:A32"/>
    </sheetView>
  </sheetViews>
  <sheetFormatPr baseColWidth="10" defaultColWidth="11.42578125" defaultRowHeight="15" x14ac:dyDescent="0.25"/>
  <cols>
    <col min="1" max="1" width="11.7109375" style="1" customWidth="1"/>
    <col min="2" max="2" width="4.7109375" style="1" customWidth="1"/>
    <col min="3" max="3" width="44.7109375" style="1" customWidth="1"/>
    <col min="4" max="4" width="7.7109375" style="2" customWidth="1"/>
    <col min="5" max="5" width="4.7109375" style="7" customWidth="1"/>
    <col min="6" max="6" width="48.7109375" style="1" customWidth="1"/>
    <col min="7" max="7" width="13.7109375" style="1" customWidth="1"/>
    <col min="8" max="9" width="11.7109375" style="1" customWidth="1"/>
    <col min="10" max="11" width="25.7109375" style="1" customWidth="1"/>
    <col min="12" max="12" width="30.7109375" style="1" customWidth="1"/>
    <col min="13" max="13" width="20.7109375" style="1" customWidth="1"/>
    <col min="14" max="14" width="40.7109375" style="1" customWidth="1"/>
    <col min="15" max="22" width="20.7109375" style="1" customWidth="1"/>
    <col min="23" max="16384" width="11.42578125" style="1"/>
  </cols>
  <sheetData>
    <row r="1" spans="1:22" s="250" customFormat="1" ht="81" thickBot="1" x14ac:dyDescent="0.3">
      <c r="A1" s="483" t="s">
        <v>1672</v>
      </c>
      <c r="B1" s="484"/>
      <c r="C1" s="485"/>
      <c r="D1" s="248" t="s">
        <v>641</v>
      </c>
      <c r="E1" s="248" t="s">
        <v>642</v>
      </c>
      <c r="F1" s="345" t="s">
        <v>6</v>
      </c>
      <c r="G1" s="249" t="s">
        <v>0</v>
      </c>
      <c r="H1" s="557" t="s">
        <v>1</v>
      </c>
      <c r="I1" s="558"/>
      <c r="J1" s="345" t="s">
        <v>3</v>
      </c>
      <c r="K1" s="345" t="s">
        <v>4</v>
      </c>
      <c r="L1" s="485" t="s">
        <v>2</v>
      </c>
      <c r="M1" s="486"/>
      <c r="N1" s="487"/>
      <c r="O1" s="485" t="s">
        <v>640</v>
      </c>
      <c r="P1" s="486"/>
      <c r="Q1" s="487"/>
      <c r="R1" s="485" t="s">
        <v>1030</v>
      </c>
      <c r="S1" s="486"/>
      <c r="T1" s="486"/>
      <c r="U1" s="486"/>
      <c r="V1" s="492"/>
    </row>
    <row r="2" spans="1:22" s="21" customFormat="1" ht="19.5" thickBot="1" x14ac:dyDescent="0.3">
      <c r="A2" s="165"/>
      <c r="B2" s="63"/>
      <c r="C2" s="63"/>
      <c r="D2" s="64"/>
      <c r="E2" s="63"/>
      <c r="F2" s="65"/>
      <c r="G2" s="66"/>
      <c r="H2" s="65"/>
      <c r="I2" s="65"/>
      <c r="J2" s="65"/>
      <c r="K2" s="65"/>
      <c r="L2" s="65"/>
      <c r="M2" s="65"/>
      <c r="N2" s="65"/>
      <c r="O2" s="67"/>
      <c r="P2" s="67"/>
      <c r="Q2" s="67"/>
      <c r="R2" s="67"/>
      <c r="S2" s="67"/>
      <c r="T2" s="67"/>
      <c r="U2" s="67"/>
      <c r="V2" s="389"/>
    </row>
    <row r="3" spans="1:22" s="22" customFormat="1" ht="78.75" customHeight="1" x14ac:dyDescent="0.25">
      <c r="A3" s="550" t="s">
        <v>759</v>
      </c>
      <c r="B3" s="465" t="s">
        <v>934</v>
      </c>
      <c r="C3" s="488" t="s">
        <v>950</v>
      </c>
      <c r="D3" s="491" t="s">
        <v>760</v>
      </c>
      <c r="E3" s="469" t="s">
        <v>644</v>
      </c>
      <c r="F3" s="13" t="s">
        <v>951</v>
      </c>
      <c r="G3" s="103"/>
      <c r="H3" s="103"/>
      <c r="I3" s="103"/>
      <c r="J3" s="68"/>
      <c r="K3" s="13"/>
      <c r="L3" s="338"/>
      <c r="M3" s="68"/>
      <c r="N3" s="495" t="s">
        <v>967</v>
      </c>
      <c r="O3" s="545" t="s">
        <v>762</v>
      </c>
      <c r="P3" s="545"/>
      <c r="Q3" s="545"/>
      <c r="R3" s="338"/>
      <c r="S3" s="102"/>
      <c r="T3" s="68"/>
      <c r="U3" s="68"/>
      <c r="V3" s="69"/>
    </row>
    <row r="4" spans="1:22" s="22" customFormat="1" ht="45" x14ac:dyDescent="0.25">
      <c r="A4" s="551"/>
      <c r="B4" s="466"/>
      <c r="C4" s="489"/>
      <c r="D4" s="477"/>
      <c r="E4" s="470"/>
      <c r="F4" s="11" t="s">
        <v>763</v>
      </c>
      <c r="G4" s="166">
        <v>0.74199999999999999</v>
      </c>
      <c r="H4" s="70">
        <v>2013</v>
      </c>
      <c r="I4" s="70" t="s">
        <v>764</v>
      </c>
      <c r="J4" s="71" t="s">
        <v>761</v>
      </c>
      <c r="K4" s="11"/>
      <c r="L4" s="449" t="s">
        <v>1577</v>
      </c>
      <c r="M4" s="11" t="s">
        <v>765</v>
      </c>
      <c r="N4" s="496"/>
      <c r="O4" s="546"/>
      <c r="P4" s="546"/>
      <c r="Q4" s="546"/>
      <c r="R4" s="496" t="s">
        <v>969</v>
      </c>
      <c r="S4" s="496"/>
      <c r="T4" s="496"/>
      <c r="U4" s="496"/>
      <c r="V4" s="567"/>
    </row>
    <row r="5" spans="1:22" s="22" customFormat="1" ht="45" x14ac:dyDescent="0.25">
      <c r="A5" s="551"/>
      <c r="B5" s="466"/>
      <c r="C5" s="489"/>
      <c r="D5" s="477"/>
      <c r="E5" s="470"/>
      <c r="F5" s="11" t="s">
        <v>766</v>
      </c>
      <c r="G5" s="166">
        <v>0.64400000000000002</v>
      </c>
      <c r="H5" s="70">
        <v>2013</v>
      </c>
      <c r="I5" s="70" t="s">
        <v>764</v>
      </c>
      <c r="J5" s="71" t="s">
        <v>761</v>
      </c>
      <c r="K5" s="11"/>
      <c r="L5" s="449" t="s">
        <v>1577</v>
      </c>
      <c r="M5" s="11" t="s">
        <v>765</v>
      </c>
      <c r="N5" s="496"/>
      <c r="O5" s="546"/>
      <c r="P5" s="546"/>
      <c r="Q5" s="546"/>
      <c r="R5" s="496"/>
      <c r="S5" s="496"/>
      <c r="T5" s="496"/>
      <c r="U5" s="496"/>
      <c r="V5" s="567"/>
    </row>
    <row r="6" spans="1:22" s="22" customFormat="1" ht="60.75" customHeight="1" x14ac:dyDescent="0.25">
      <c r="A6" s="551"/>
      <c r="B6" s="466"/>
      <c r="C6" s="489"/>
      <c r="D6" s="477"/>
      <c r="E6" s="470"/>
      <c r="F6" s="11" t="s">
        <v>767</v>
      </c>
      <c r="G6" s="166">
        <v>0.45800000000000002</v>
      </c>
      <c r="H6" s="70">
        <v>2013</v>
      </c>
      <c r="I6" s="70" t="s">
        <v>764</v>
      </c>
      <c r="J6" s="71" t="s">
        <v>761</v>
      </c>
      <c r="K6" s="11"/>
      <c r="L6" s="449" t="s">
        <v>1577</v>
      </c>
      <c r="M6" s="11" t="s">
        <v>765</v>
      </c>
      <c r="N6" s="496"/>
      <c r="O6" s="546"/>
      <c r="P6" s="546"/>
      <c r="Q6" s="546"/>
      <c r="R6" s="336" t="s">
        <v>970</v>
      </c>
      <c r="S6" s="88"/>
      <c r="T6" s="71"/>
      <c r="U6" s="71"/>
      <c r="V6" s="72"/>
    </row>
    <row r="7" spans="1:22" s="22" customFormat="1" ht="39.75" customHeight="1" x14ac:dyDescent="0.25">
      <c r="A7" s="551"/>
      <c r="B7" s="466"/>
      <c r="C7" s="489"/>
      <c r="D7" s="477"/>
      <c r="E7" s="470"/>
      <c r="F7" s="11" t="s">
        <v>768</v>
      </c>
      <c r="G7" s="166">
        <v>0.745</v>
      </c>
      <c r="H7" s="70">
        <v>2013</v>
      </c>
      <c r="I7" s="70" t="s">
        <v>764</v>
      </c>
      <c r="J7" s="71" t="s">
        <v>761</v>
      </c>
      <c r="K7" s="11"/>
      <c r="L7" s="449" t="s">
        <v>1577</v>
      </c>
      <c r="M7" s="11" t="s">
        <v>765</v>
      </c>
      <c r="N7" s="496"/>
      <c r="O7" s="546"/>
      <c r="P7" s="546"/>
      <c r="Q7" s="546"/>
      <c r="R7" s="496" t="s">
        <v>969</v>
      </c>
      <c r="S7" s="496"/>
      <c r="T7" s="496"/>
      <c r="U7" s="496"/>
      <c r="V7" s="567"/>
    </row>
    <row r="8" spans="1:22" s="22" customFormat="1" ht="36" customHeight="1" x14ac:dyDescent="0.25">
      <c r="A8" s="551"/>
      <c r="B8" s="466"/>
      <c r="C8" s="489"/>
      <c r="D8" s="477"/>
      <c r="E8" s="470"/>
      <c r="F8" s="11" t="s">
        <v>769</v>
      </c>
      <c r="G8" s="166">
        <v>0.72</v>
      </c>
      <c r="H8" s="70">
        <v>2013</v>
      </c>
      <c r="I8" s="70" t="s">
        <v>764</v>
      </c>
      <c r="J8" s="71" t="s">
        <v>761</v>
      </c>
      <c r="K8" s="11"/>
      <c r="L8" s="449" t="s">
        <v>1577</v>
      </c>
      <c r="M8" s="11" t="s">
        <v>765</v>
      </c>
      <c r="N8" s="496"/>
      <c r="O8" s="546"/>
      <c r="P8" s="546"/>
      <c r="Q8" s="546"/>
      <c r="R8" s="496"/>
      <c r="S8" s="496"/>
      <c r="T8" s="496"/>
      <c r="U8" s="496"/>
      <c r="V8" s="567"/>
    </row>
    <row r="9" spans="1:22" s="22" customFormat="1" ht="59.25" customHeight="1" thickBot="1" x14ac:dyDescent="0.3">
      <c r="A9" s="551"/>
      <c r="B9" s="548"/>
      <c r="C9" s="519"/>
      <c r="D9" s="549"/>
      <c r="E9" s="521"/>
      <c r="F9" s="27" t="s">
        <v>770</v>
      </c>
      <c r="G9" s="167">
        <v>0.75600000000000001</v>
      </c>
      <c r="H9" s="76">
        <v>2013</v>
      </c>
      <c r="I9" s="76" t="s">
        <v>764</v>
      </c>
      <c r="J9" s="77" t="s">
        <v>761</v>
      </c>
      <c r="K9" s="27"/>
      <c r="L9" s="453" t="s">
        <v>1577</v>
      </c>
      <c r="M9" s="27" t="s">
        <v>765</v>
      </c>
      <c r="N9" s="556"/>
      <c r="O9" s="547"/>
      <c r="P9" s="547"/>
      <c r="Q9" s="547"/>
      <c r="R9" s="352" t="s">
        <v>970</v>
      </c>
      <c r="S9" s="89"/>
      <c r="T9" s="77"/>
      <c r="U9" s="77"/>
      <c r="V9" s="78"/>
    </row>
    <row r="10" spans="1:22" s="22" customFormat="1" ht="60" customHeight="1" x14ac:dyDescent="0.25">
      <c r="A10" s="552"/>
      <c r="B10" s="542" t="s">
        <v>935</v>
      </c>
      <c r="C10" s="524" t="s">
        <v>952</v>
      </c>
      <c r="D10" s="493" t="s">
        <v>771</v>
      </c>
      <c r="E10" s="494" t="s">
        <v>645</v>
      </c>
      <c r="F10" s="34" t="s">
        <v>953</v>
      </c>
      <c r="G10" s="108"/>
      <c r="H10" s="108"/>
      <c r="I10" s="108"/>
      <c r="J10" s="90"/>
      <c r="K10" s="34"/>
      <c r="L10" s="343"/>
      <c r="M10" s="90"/>
      <c r="N10" s="34"/>
      <c r="O10" s="559"/>
      <c r="P10" s="559"/>
      <c r="Q10" s="559"/>
      <c r="R10" s="34"/>
      <c r="S10" s="90"/>
      <c r="T10" s="90"/>
      <c r="U10" s="90"/>
      <c r="V10" s="91"/>
    </row>
    <row r="11" spans="1:22" s="22" customFormat="1" ht="90" x14ac:dyDescent="0.25">
      <c r="A11" s="552"/>
      <c r="B11" s="543"/>
      <c r="C11" s="489"/>
      <c r="D11" s="477"/>
      <c r="E11" s="470"/>
      <c r="F11" s="336" t="s">
        <v>968</v>
      </c>
      <c r="G11" s="70">
        <v>85.4</v>
      </c>
      <c r="H11" s="70" t="s">
        <v>457</v>
      </c>
      <c r="I11" s="70" t="s">
        <v>772</v>
      </c>
      <c r="J11" s="71" t="s">
        <v>773</v>
      </c>
      <c r="K11" s="11"/>
      <c r="L11" s="336" t="s">
        <v>774</v>
      </c>
      <c r="M11" s="71"/>
      <c r="N11" s="11"/>
      <c r="O11" s="554" t="s">
        <v>775</v>
      </c>
      <c r="P11" s="554"/>
      <c r="Q11" s="554"/>
      <c r="R11" s="11" t="s">
        <v>971</v>
      </c>
      <c r="S11" s="71"/>
      <c r="T11" s="71"/>
      <c r="U11" s="71"/>
      <c r="V11" s="72"/>
    </row>
    <row r="12" spans="1:22" s="22" customFormat="1" ht="79.5" customHeight="1" thickBot="1" x14ac:dyDescent="0.3">
      <c r="A12" s="552"/>
      <c r="B12" s="544"/>
      <c r="C12" s="490"/>
      <c r="D12" s="342" t="s">
        <v>776</v>
      </c>
      <c r="E12" s="331" t="s">
        <v>643</v>
      </c>
      <c r="F12" s="337" t="s">
        <v>777</v>
      </c>
      <c r="G12" s="73">
        <v>76.7</v>
      </c>
      <c r="H12" s="73" t="s">
        <v>457</v>
      </c>
      <c r="I12" s="73" t="s">
        <v>772</v>
      </c>
      <c r="J12" s="74" t="s">
        <v>773</v>
      </c>
      <c r="K12" s="37"/>
      <c r="L12" s="337" t="s">
        <v>954</v>
      </c>
      <c r="M12" s="500" t="s">
        <v>778</v>
      </c>
      <c r="N12" s="500"/>
      <c r="O12" s="560" t="s">
        <v>775</v>
      </c>
      <c r="P12" s="560"/>
      <c r="Q12" s="560"/>
      <c r="R12" s="37" t="s">
        <v>972</v>
      </c>
      <c r="S12" s="37"/>
      <c r="T12" s="74"/>
      <c r="U12" s="74"/>
      <c r="V12" s="75"/>
    </row>
    <row r="13" spans="1:22" s="22" customFormat="1" ht="75.75" thickBot="1" x14ac:dyDescent="0.3">
      <c r="A13" s="551"/>
      <c r="B13" s="168" t="s">
        <v>936</v>
      </c>
      <c r="C13" s="195" t="s">
        <v>937</v>
      </c>
      <c r="D13" s="194" t="s">
        <v>779</v>
      </c>
      <c r="E13" s="110" t="s">
        <v>645</v>
      </c>
      <c r="F13" s="40" t="s">
        <v>955</v>
      </c>
      <c r="G13" s="111"/>
      <c r="H13" s="111"/>
      <c r="I13" s="111"/>
      <c r="J13" s="112"/>
      <c r="K13" s="40"/>
      <c r="L13" s="451" t="s">
        <v>780</v>
      </c>
      <c r="M13" s="112"/>
      <c r="N13" s="40"/>
      <c r="O13" s="563"/>
      <c r="P13" s="563"/>
      <c r="Q13" s="563"/>
      <c r="R13" s="40"/>
      <c r="S13" s="112"/>
      <c r="T13" s="112"/>
      <c r="U13" s="112"/>
      <c r="V13" s="113"/>
    </row>
    <row r="14" spans="1:22" s="22" customFormat="1" ht="103.5" customHeight="1" x14ac:dyDescent="0.25">
      <c r="A14" s="551"/>
      <c r="B14" s="480" t="s">
        <v>938</v>
      </c>
      <c r="C14" s="488" t="s">
        <v>958</v>
      </c>
      <c r="D14" s="491" t="s">
        <v>781</v>
      </c>
      <c r="E14" s="469" t="s">
        <v>645</v>
      </c>
      <c r="F14" s="13" t="s">
        <v>956</v>
      </c>
      <c r="G14" s="103"/>
      <c r="H14" s="103"/>
      <c r="I14" s="103"/>
      <c r="J14" s="68"/>
      <c r="K14" s="13"/>
      <c r="L14" s="495" t="s">
        <v>957</v>
      </c>
      <c r="M14" s="495"/>
      <c r="N14" s="13" t="s">
        <v>959</v>
      </c>
      <c r="O14" s="562" t="s">
        <v>782</v>
      </c>
      <c r="P14" s="562"/>
      <c r="Q14" s="562"/>
      <c r="R14" s="13" t="s">
        <v>973</v>
      </c>
      <c r="S14" s="13" t="s">
        <v>974</v>
      </c>
      <c r="T14" s="68"/>
      <c r="U14" s="68"/>
      <c r="V14" s="69"/>
    </row>
    <row r="15" spans="1:22" s="22" customFormat="1" ht="30" customHeight="1" x14ac:dyDescent="0.25">
      <c r="A15" s="551"/>
      <c r="B15" s="481"/>
      <c r="C15" s="489"/>
      <c r="D15" s="477"/>
      <c r="E15" s="470"/>
      <c r="F15" s="37" t="s">
        <v>783</v>
      </c>
      <c r="G15" s="73"/>
      <c r="H15" s="73"/>
      <c r="I15" s="73"/>
      <c r="J15" s="74"/>
      <c r="K15" s="37"/>
      <c r="L15" s="337"/>
      <c r="M15" s="74"/>
      <c r="N15" s="479"/>
      <c r="O15" s="554" t="s">
        <v>782</v>
      </c>
      <c r="P15" s="554"/>
      <c r="Q15" s="554"/>
      <c r="R15" s="479" t="s">
        <v>973</v>
      </c>
      <c r="S15" s="509"/>
      <c r="T15" s="509"/>
      <c r="U15" s="509"/>
      <c r="V15" s="511"/>
    </row>
    <row r="16" spans="1:22" s="22" customFormat="1" x14ac:dyDescent="0.25">
      <c r="A16" s="551"/>
      <c r="B16" s="481"/>
      <c r="C16" s="489"/>
      <c r="D16" s="477"/>
      <c r="E16" s="470"/>
      <c r="F16" s="79" t="s">
        <v>784</v>
      </c>
      <c r="G16" s="106">
        <v>31</v>
      </c>
      <c r="H16" s="106">
        <v>2013</v>
      </c>
      <c r="I16" s="106" t="s">
        <v>772</v>
      </c>
      <c r="J16" s="80" t="s">
        <v>785</v>
      </c>
      <c r="K16" s="79"/>
      <c r="L16" s="62" t="s">
        <v>786</v>
      </c>
      <c r="M16" s="80" t="s">
        <v>1663</v>
      </c>
      <c r="N16" s="514"/>
      <c r="O16" s="554"/>
      <c r="P16" s="554"/>
      <c r="Q16" s="554"/>
      <c r="R16" s="514"/>
      <c r="S16" s="498"/>
      <c r="T16" s="498"/>
      <c r="U16" s="498"/>
      <c r="V16" s="512"/>
    </row>
    <row r="17" spans="1:22" s="22" customFormat="1" x14ac:dyDescent="0.25">
      <c r="A17" s="551"/>
      <c r="B17" s="481"/>
      <c r="C17" s="489"/>
      <c r="D17" s="477"/>
      <c r="E17" s="470"/>
      <c r="F17" s="79" t="s">
        <v>787</v>
      </c>
      <c r="G17" s="106">
        <v>34</v>
      </c>
      <c r="H17" s="106">
        <v>2013</v>
      </c>
      <c r="I17" s="106" t="s">
        <v>772</v>
      </c>
      <c r="J17" s="80" t="s">
        <v>785</v>
      </c>
      <c r="K17" s="79"/>
      <c r="L17" s="62" t="s">
        <v>786</v>
      </c>
      <c r="M17" s="80" t="s">
        <v>1663</v>
      </c>
      <c r="N17" s="514"/>
      <c r="O17" s="554"/>
      <c r="P17" s="554"/>
      <c r="Q17" s="554"/>
      <c r="R17" s="514"/>
      <c r="S17" s="498"/>
      <c r="T17" s="498"/>
      <c r="U17" s="498"/>
      <c r="V17" s="512"/>
    </row>
    <row r="18" spans="1:22" s="22" customFormat="1" x14ac:dyDescent="0.25">
      <c r="A18" s="551"/>
      <c r="B18" s="481"/>
      <c r="C18" s="489"/>
      <c r="D18" s="477"/>
      <c r="E18" s="470"/>
      <c r="F18" s="79" t="s">
        <v>788</v>
      </c>
      <c r="G18" s="106">
        <v>27</v>
      </c>
      <c r="H18" s="106">
        <v>2013</v>
      </c>
      <c r="I18" s="106" t="s">
        <v>772</v>
      </c>
      <c r="J18" s="80" t="s">
        <v>785</v>
      </c>
      <c r="K18" s="79"/>
      <c r="L18" s="62" t="s">
        <v>786</v>
      </c>
      <c r="M18" s="80" t="s">
        <v>1663</v>
      </c>
      <c r="N18" s="514"/>
      <c r="O18" s="554"/>
      <c r="P18" s="554"/>
      <c r="Q18" s="554"/>
      <c r="R18" s="514"/>
      <c r="S18" s="498"/>
      <c r="T18" s="498"/>
      <c r="U18" s="498"/>
      <c r="V18" s="512"/>
    </row>
    <row r="19" spans="1:22" s="22" customFormat="1" ht="15.75" thickBot="1" x14ac:dyDescent="0.3">
      <c r="A19" s="551"/>
      <c r="B19" s="518"/>
      <c r="C19" s="519"/>
      <c r="D19" s="549"/>
      <c r="E19" s="521"/>
      <c r="F19" s="169" t="s">
        <v>789</v>
      </c>
      <c r="G19" s="170">
        <v>7</v>
      </c>
      <c r="H19" s="170">
        <v>2013</v>
      </c>
      <c r="I19" s="170" t="s">
        <v>772</v>
      </c>
      <c r="J19" s="171" t="s">
        <v>785</v>
      </c>
      <c r="K19" s="169"/>
      <c r="L19" s="172" t="s">
        <v>786</v>
      </c>
      <c r="M19" s="171" t="s">
        <v>1663</v>
      </c>
      <c r="N19" s="566"/>
      <c r="O19" s="555"/>
      <c r="P19" s="555"/>
      <c r="Q19" s="555"/>
      <c r="R19" s="566"/>
      <c r="S19" s="499"/>
      <c r="T19" s="499"/>
      <c r="U19" s="499"/>
      <c r="V19" s="565"/>
    </row>
    <row r="20" spans="1:22" s="22" customFormat="1" ht="105.75" thickBot="1" x14ac:dyDescent="0.3">
      <c r="A20" s="552"/>
      <c r="B20" s="173" t="s">
        <v>939</v>
      </c>
      <c r="C20" s="209" t="s">
        <v>940</v>
      </c>
      <c r="D20" s="208" t="s">
        <v>790</v>
      </c>
      <c r="E20" s="332" t="s">
        <v>941</v>
      </c>
      <c r="F20" s="79" t="s">
        <v>791</v>
      </c>
      <c r="G20" s="106"/>
      <c r="H20" s="106"/>
      <c r="I20" s="106"/>
      <c r="J20" s="80"/>
      <c r="K20" s="79"/>
      <c r="L20" s="452" t="s">
        <v>1578</v>
      </c>
      <c r="M20" s="80"/>
      <c r="N20" s="79"/>
      <c r="O20" s="564"/>
      <c r="P20" s="564"/>
      <c r="Q20" s="564"/>
      <c r="R20" s="79"/>
      <c r="S20" s="80"/>
      <c r="T20" s="80"/>
      <c r="U20" s="80"/>
      <c r="V20" s="174"/>
    </row>
    <row r="21" spans="1:22" s="22" customFormat="1" ht="60" x14ac:dyDescent="0.25">
      <c r="A21" s="551"/>
      <c r="B21" s="480" t="s">
        <v>942</v>
      </c>
      <c r="C21" s="488" t="s">
        <v>960</v>
      </c>
      <c r="D21" s="491" t="s">
        <v>792</v>
      </c>
      <c r="E21" s="469" t="s">
        <v>645</v>
      </c>
      <c r="F21" s="13" t="s">
        <v>793</v>
      </c>
      <c r="G21" s="103"/>
      <c r="H21" s="103"/>
      <c r="I21" s="103"/>
      <c r="J21" s="68"/>
      <c r="K21" s="13"/>
      <c r="L21" s="338" t="s">
        <v>794</v>
      </c>
      <c r="M21" s="68"/>
      <c r="N21" s="13"/>
      <c r="O21" s="545"/>
      <c r="P21" s="545"/>
      <c r="Q21" s="545"/>
      <c r="R21" s="13"/>
      <c r="S21" s="68"/>
      <c r="T21" s="68"/>
      <c r="U21" s="68"/>
      <c r="V21" s="69"/>
    </row>
    <row r="22" spans="1:22" s="22" customFormat="1" ht="60.75" thickBot="1" x14ac:dyDescent="0.3">
      <c r="A22" s="551"/>
      <c r="B22" s="518"/>
      <c r="C22" s="519"/>
      <c r="D22" s="549"/>
      <c r="E22" s="521"/>
      <c r="F22" s="27" t="s">
        <v>795</v>
      </c>
      <c r="G22" s="167">
        <v>0.97899999999999998</v>
      </c>
      <c r="H22" s="76">
        <v>2013</v>
      </c>
      <c r="I22" s="76" t="s">
        <v>733</v>
      </c>
      <c r="J22" s="77" t="s">
        <v>666</v>
      </c>
      <c r="K22" s="27" t="s">
        <v>796</v>
      </c>
      <c r="L22" s="352" t="s">
        <v>797</v>
      </c>
      <c r="M22" s="27" t="s">
        <v>798</v>
      </c>
      <c r="N22" s="27"/>
      <c r="O22" s="555" t="s">
        <v>674</v>
      </c>
      <c r="P22" s="555"/>
      <c r="Q22" s="555"/>
      <c r="R22" s="27" t="s">
        <v>975</v>
      </c>
      <c r="S22" s="77"/>
      <c r="T22" s="77"/>
      <c r="U22" s="77"/>
      <c r="V22" s="78"/>
    </row>
    <row r="23" spans="1:22" s="22" customFormat="1" ht="150.75" thickBot="1" x14ac:dyDescent="0.3">
      <c r="A23" s="552"/>
      <c r="B23" s="175" t="s">
        <v>943</v>
      </c>
      <c r="C23" s="209" t="s">
        <v>961</v>
      </c>
      <c r="D23" s="208" t="s">
        <v>799</v>
      </c>
      <c r="E23" s="332" t="s">
        <v>644</v>
      </c>
      <c r="F23" s="79" t="s">
        <v>800</v>
      </c>
      <c r="G23" s="106"/>
      <c r="H23" s="106"/>
      <c r="I23" s="106"/>
      <c r="J23" s="80"/>
      <c r="K23" s="80"/>
      <c r="L23" s="79" t="s">
        <v>801</v>
      </c>
      <c r="M23" s="80"/>
      <c r="N23" s="79" t="s">
        <v>962</v>
      </c>
      <c r="O23" s="561" t="s">
        <v>802</v>
      </c>
      <c r="P23" s="561"/>
      <c r="Q23" s="561"/>
      <c r="R23" s="79" t="s">
        <v>976</v>
      </c>
      <c r="S23" s="80"/>
      <c r="T23" s="80"/>
      <c r="U23" s="80"/>
      <c r="V23" s="174"/>
    </row>
    <row r="24" spans="1:22" s="22" customFormat="1" ht="105" x14ac:dyDescent="0.25">
      <c r="A24" s="551"/>
      <c r="B24" s="480" t="s">
        <v>944</v>
      </c>
      <c r="C24" s="488" t="s">
        <v>945</v>
      </c>
      <c r="D24" s="491" t="s">
        <v>803</v>
      </c>
      <c r="E24" s="469" t="s">
        <v>946</v>
      </c>
      <c r="F24" s="13" t="s">
        <v>963</v>
      </c>
      <c r="G24" s="103"/>
      <c r="H24" s="103"/>
      <c r="I24" s="103"/>
      <c r="J24" s="68"/>
      <c r="K24" s="13"/>
      <c r="L24" s="450" t="s">
        <v>1579</v>
      </c>
      <c r="M24" s="68"/>
      <c r="N24" s="13"/>
      <c r="O24" s="562" t="s">
        <v>804</v>
      </c>
      <c r="P24" s="562"/>
      <c r="Q24" s="562"/>
      <c r="R24" s="13" t="s">
        <v>977</v>
      </c>
      <c r="S24" s="68"/>
      <c r="T24" s="68"/>
      <c r="U24" s="68"/>
      <c r="V24" s="69"/>
    </row>
    <row r="25" spans="1:22" s="22" customFormat="1" ht="30" x14ac:dyDescent="0.25">
      <c r="A25" s="551"/>
      <c r="B25" s="481"/>
      <c r="C25" s="489"/>
      <c r="D25" s="477"/>
      <c r="E25" s="470"/>
      <c r="F25" s="336" t="s">
        <v>805</v>
      </c>
      <c r="G25" s="70">
        <v>92.3</v>
      </c>
      <c r="H25" s="70">
        <v>2012</v>
      </c>
      <c r="I25" s="70" t="s">
        <v>772</v>
      </c>
      <c r="J25" s="71" t="s">
        <v>806</v>
      </c>
      <c r="K25" s="11"/>
      <c r="L25" s="449" t="s">
        <v>1580</v>
      </c>
      <c r="M25" s="71"/>
      <c r="N25" s="11"/>
      <c r="O25" s="554"/>
      <c r="P25" s="554"/>
      <c r="Q25" s="554"/>
      <c r="R25" s="11"/>
      <c r="S25" s="71"/>
      <c r="T25" s="71"/>
      <c r="U25" s="71"/>
      <c r="V25" s="72"/>
    </row>
    <row r="26" spans="1:22" s="22" customFormat="1" ht="30" x14ac:dyDescent="0.25">
      <c r="A26" s="551"/>
      <c r="B26" s="481"/>
      <c r="C26" s="489"/>
      <c r="D26" s="477"/>
      <c r="E26" s="470"/>
      <c r="F26" s="336" t="s">
        <v>964</v>
      </c>
      <c r="G26" s="70">
        <v>37.799999999999997</v>
      </c>
      <c r="H26" s="70">
        <v>2012</v>
      </c>
      <c r="I26" s="70" t="s">
        <v>772</v>
      </c>
      <c r="J26" s="71" t="s">
        <v>806</v>
      </c>
      <c r="K26" s="11"/>
      <c r="L26" s="449" t="s">
        <v>1580</v>
      </c>
      <c r="M26" s="71"/>
      <c r="N26" s="11"/>
      <c r="O26" s="554"/>
      <c r="P26" s="554"/>
      <c r="Q26" s="554"/>
      <c r="R26" s="11"/>
      <c r="S26" s="71"/>
      <c r="T26" s="71"/>
      <c r="U26" s="71"/>
      <c r="V26" s="72"/>
    </row>
    <row r="27" spans="1:22" s="22" customFormat="1" ht="30.75" thickBot="1" x14ac:dyDescent="0.3">
      <c r="A27" s="551"/>
      <c r="B27" s="518"/>
      <c r="C27" s="519"/>
      <c r="D27" s="549"/>
      <c r="E27" s="521"/>
      <c r="F27" s="352" t="s">
        <v>807</v>
      </c>
      <c r="G27" s="76">
        <v>30</v>
      </c>
      <c r="H27" s="76">
        <v>2012</v>
      </c>
      <c r="I27" s="76" t="s">
        <v>772</v>
      </c>
      <c r="J27" s="77" t="s">
        <v>806</v>
      </c>
      <c r="K27" s="27"/>
      <c r="L27" s="453" t="s">
        <v>1580</v>
      </c>
      <c r="M27" s="77"/>
      <c r="N27" s="27"/>
      <c r="O27" s="555"/>
      <c r="P27" s="555"/>
      <c r="Q27" s="555"/>
      <c r="R27" s="27"/>
      <c r="S27" s="77"/>
      <c r="T27" s="77"/>
      <c r="U27" s="77"/>
      <c r="V27" s="78"/>
    </row>
    <row r="28" spans="1:22" s="22" customFormat="1" ht="195.75" thickBot="1" x14ac:dyDescent="0.3">
      <c r="A28" s="552"/>
      <c r="B28" s="173" t="s">
        <v>947</v>
      </c>
      <c r="C28" s="209" t="s">
        <v>948</v>
      </c>
      <c r="D28" s="208" t="s">
        <v>808</v>
      </c>
      <c r="E28" s="332" t="s">
        <v>643</v>
      </c>
      <c r="F28" s="79" t="s">
        <v>809</v>
      </c>
      <c r="G28" s="176">
        <v>4851000</v>
      </c>
      <c r="H28" s="106">
        <v>2014</v>
      </c>
      <c r="I28" s="106" t="s">
        <v>810</v>
      </c>
      <c r="J28" s="79" t="s">
        <v>811</v>
      </c>
      <c r="K28" s="79"/>
      <c r="L28" s="452" t="s">
        <v>1581</v>
      </c>
      <c r="M28" s="80"/>
      <c r="N28" s="79"/>
      <c r="O28" s="561" t="s">
        <v>812</v>
      </c>
      <c r="P28" s="561"/>
      <c r="Q28" s="561"/>
      <c r="R28" s="177" t="s">
        <v>978</v>
      </c>
      <c r="S28" s="80"/>
      <c r="T28" s="80"/>
      <c r="U28" s="80"/>
      <c r="V28" s="174"/>
    </row>
    <row r="29" spans="1:22" s="22" customFormat="1" ht="96" customHeight="1" x14ac:dyDescent="0.25">
      <c r="A29" s="551"/>
      <c r="B29" s="480" t="s">
        <v>949</v>
      </c>
      <c r="C29" s="488" t="s">
        <v>965</v>
      </c>
      <c r="D29" s="491" t="s">
        <v>813</v>
      </c>
      <c r="E29" s="469" t="s">
        <v>643</v>
      </c>
      <c r="F29" s="13" t="s">
        <v>966</v>
      </c>
      <c r="G29" s="103"/>
      <c r="H29" s="103"/>
      <c r="I29" s="103"/>
      <c r="J29" s="68"/>
      <c r="K29" s="13"/>
      <c r="L29" s="450" t="s">
        <v>1582</v>
      </c>
      <c r="M29" s="68"/>
      <c r="N29" s="13"/>
      <c r="O29" s="562" t="s">
        <v>814</v>
      </c>
      <c r="P29" s="562"/>
      <c r="Q29" s="562"/>
      <c r="R29" s="13"/>
      <c r="S29" s="68"/>
      <c r="T29" s="68"/>
      <c r="U29" s="68"/>
      <c r="V29" s="69"/>
    </row>
    <row r="30" spans="1:22" s="22" customFormat="1" ht="58.5" customHeight="1" x14ac:dyDescent="0.25">
      <c r="A30" s="551"/>
      <c r="B30" s="481"/>
      <c r="C30" s="489"/>
      <c r="D30" s="477"/>
      <c r="E30" s="470"/>
      <c r="F30" s="11" t="s">
        <v>815</v>
      </c>
      <c r="G30" s="70">
        <v>83.4</v>
      </c>
      <c r="H30" s="70">
        <v>2004</v>
      </c>
      <c r="I30" s="70" t="s">
        <v>772</v>
      </c>
      <c r="J30" s="71" t="s">
        <v>761</v>
      </c>
      <c r="K30" s="11"/>
      <c r="L30" s="336" t="s">
        <v>816</v>
      </c>
      <c r="M30" s="470" t="s">
        <v>1583</v>
      </c>
      <c r="N30" s="470" t="s">
        <v>817</v>
      </c>
      <c r="O30" s="554" t="s">
        <v>818</v>
      </c>
      <c r="P30" s="554"/>
      <c r="Q30" s="554"/>
      <c r="R30" s="11" t="s">
        <v>979</v>
      </c>
      <c r="S30" s="71"/>
      <c r="T30" s="71"/>
      <c r="U30" s="71"/>
      <c r="V30" s="72"/>
    </row>
    <row r="31" spans="1:22" s="22" customFormat="1" ht="51" customHeight="1" x14ac:dyDescent="0.25">
      <c r="A31" s="551"/>
      <c r="B31" s="481"/>
      <c r="C31" s="489"/>
      <c r="D31" s="477"/>
      <c r="E31" s="470"/>
      <c r="F31" s="11" t="s">
        <v>819</v>
      </c>
      <c r="G31" s="70">
        <v>69.7</v>
      </c>
      <c r="H31" s="70">
        <v>2004</v>
      </c>
      <c r="I31" s="70" t="s">
        <v>772</v>
      </c>
      <c r="J31" s="71" t="s">
        <v>761</v>
      </c>
      <c r="K31" s="11"/>
      <c r="L31" s="336" t="s">
        <v>820</v>
      </c>
      <c r="M31" s="470"/>
      <c r="N31" s="470"/>
      <c r="O31" s="554"/>
      <c r="P31" s="554"/>
      <c r="Q31" s="554"/>
      <c r="R31" s="11" t="s">
        <v>980</v>
      </c>
      <c r="S31" s="71"/>
      <c r="T31" s="71"/>
      <c r="U31" s="71"/>
      <c r="V31" s="72"/>
    </row>
    <row r="32" spans="1:22" s="22" customFormat="1" ht="68.25" customHeight="1" thickBot="1" x14ac:dyDescent="0.3">
      <c r="A32" s="553"/>
      <c r="B32" s="518"/>
      <c r="C32" s="519"/>
      <c r="D32" s="549"/>
      <c r="E32" s="521"/>
      <c r="F32" s="27" t="s">
        <v>821</v>
      </c>
      <c r="G32" s="76">
        <v>61.2</v>
      </c>
      <c r="H32" s="76">
        <v>2004</v>
      </c>
      <c r="I32" s="76" t="s">
        <v>772</v>
      </c>
      <c r="J32" s="77" t="s">
        <v>761</v>
      </c>
      <c r="K32" s="27"/>
      <c r="L32" s="352" t="s">
        <v>822</v>
      </c>
      <c r="M32" s="521"/>
      <c r="N32" s="521"/>
      <c r="O32" s="555"/>
      <c r="P32" s="555"/>
      <c r="Q32" s="555"/>
      <c r="R32" s="27" t="s">
        <v>981</v>
      </c>
      <c r="S32" s="77"/>
      <c r="T32" s="77"/>
      <c r="U32" s="77"/>
      <c r="V32" s="78"/>
    </row>
    <row r="33" spans="1:22" s="21" customFormat="1" ht="19.5" customHeight="1" thickBot="1" x14ac:dyDescent="0.3">
      <c r="A33" s="47"/>
      <c r="B33" s="48"/>
      <c r="C33" s="48"/>
      <c r="D33" s="49"/>
      <c r="E33" s="48"/>
      <c r="F33" s="49"/>
      <c r="G33" s="50"/>
      <c r="H33" s="49"/>
      <c r="I33" s="49"/>
      <c r="J33" s="49"/>
      <c r="K33" s="49"/>
      <c r="L33" s="49"/>
      <c r="M33" s="51"/>
      <c r="N33" s="51"/>
      <c r="O33" s="51"/>
      <c r="P33" s="51"/>
      <c r="Q33" s="51"/>
      <c r="R33" s="51"/>
      <c r="S33" s="51"/>
      <c r="T33" s="51"/>
      <c r="U33" s="51"/>
      <c r="V33" s="383"/>
    </row>
    <row r="34" spans="1:22" x14ac:dyDescent="0.25">
      <c r="A34" s="9"/>
    </row>
    <row r="35" spans="1:22" x14ac:dyDescent="0.25">
      <c r="A35" s="9"/>
    </row>
    <row r="36" spans="1:22" x14ac:dyDescent="0.25">
      <c r="A36" s="9"/>
    </row>
    <row r="37" spans="1:22" x14ac:dyDescent="0.25">
      <c r="A37" s="9"/>
    </row>
    <row r="38" spans="1:22" x14ac:dyDescent="0.25">
      <c r="A38" s="9"/>
    </row>
    <row r="39" spans="1:22" x14ac:dyDescent="0.25">
      <c r="A39" s="9"/>
    </row>
    <row r="40" spans="1:22" x14ac:dyDescent="0.25">
      <c r="A40" s="9"/>
    </row>
    <row r="41" spans="1:22" x14ac:dyDescent="0.25">
      <c r="A41" s="9"/>
    </row>
    <row r="42" spans="1:22" x14ac:dyDescent="0.25">
      <c r="A42" s="9"/>
    </row>
    <row r="43" spans="1:22" x14ac:dyDescent="0.25">
      <c r="A43" s="9"/>
    </row>
    <row r="44" spans="1:22" x14ac:dyDescent="0.25">
      <c r="A44" s="9"/>
    </row>
    <row r="45" spans="1:22" x14ac:dyDescent="0.25">
      <c r="A45" s="9"/>
    </row>
    <row r="46" spans="1:22" x14ac:dyDescent="0.25">
      <c r="A46" s="9"/>
    </row>
    <row r="47" spans="1:22" x14ac:dyDescent="0.25">
      <c r="A47" s="9"/>
    </row>
  </sheetData>
  <sheetProtection algorithmName="SHA-512" hashValue="wMk8p9oPXJkMCzTdtkIquPRqnynQnCZWSsafgHklVefXLyVYitJygClfdBUtF65GtUMdEuXJaEWlSvbKY+1kJA==" saltValue="TrnSaXMFKC5R1r4dCHJn1A==" spinCount="100000" sheet="1" objects="1" scenarios="1"/>
  <mergeCells count="69">
    <mergeCell ref="S4:S5"/>
    <mergeCell ref="T4:T5"/>
    <mergeCell ref="U4:U5"/>
    <mergeCell ref="V4:V5"/>
    <mergeCell ref="S7:S8"/>
    <mergeCell ref="T7:T8"/>
    <mergeCell ref="U7:U8"/>
    <mergeCell ref="V7:V8"/>
    <mergeCell ref="V15:V19"/>
    <mergeCell ref="R15:R19"/>
    <mergeCell ref="N15:N19"/>
    <mergeCell ref="S15:S19"/>
    <mergeCell ref="T15:T19"/>
    <mergeCell ref="U15:U19"/>
    <mergeCell ref="D24:D27"/>
    <mergeCell ref="E24:E27"/>
    <mergeCell ref="O24:Q24"/>
    <mergeCell ref="O20:Q20"/>
    <mergeCell ref="O21:Q21"/>
    <mergeCell ref="O22:Q22"/>
    <mergeCell ref="B21:B22"/>
    <mergeCell ref="C21:C22"/>
    <mergeCell ref="D21:D22"/>
    <mergeCell ref="E21:E22"/>
    <mergeCell ref="O13:Q13"/>
    <mergeCell ref="O14:Q14"/>
    <mergeCell ref="B14:B19"/>
    <mergeCell ref="C14:C19"/>
    <mergeCell ref="D14:D19"/>
    <mergeCell ref="L14:M14"/>
    <mergeCell ref="O15:Q19"/>
    <mergeCell ref="E14:E19"/>
    <mergeCell ref="O30:Q32"/>
    <mergeCell ref="N3:N9"/>
    <mergeCell ref="R4:R5"/>
    <mergeCell ref="R7:R8"/>
    <mergeCell ref="H1:I1"/>
    <mergeCell ref="L1:N1"/>
    <mergeCell ref="M12:N12"/>
    <mergeCell ref="O10:Q10"/>
    <mergeCell ref="O11:Q11"/>
    <mergeCell ref="O12:Q12"/>
    <mergeCell ref="O25:Q25"/>
    <mergeCell ref="O26:Q26"/>
    <mergeCell ref="O27:Q27"/>
    <mergeCell ref="O28:Q28"/>
    <mergeCell ref="O29:Q29"/>
    <mergeCell ref="O23:Q23"/>
    <mergeCell ref="C29:C32"/>
    <mergeCell ref="D29:D32"/>
    <mergeCell ref="E29:E32"/>
    <mergeCell ref="M30:M32"/>
    <mergeCell ref="N30:N32"/>
    <mergeCell ref="O1:Q1"/>
    <mergeCell ref="R1:V1"/>
    <mergeCell ref="B10:B12"/>
    <mergeCell ref="O3:Q9"/>
    <mergeCell ref="C10:C12"/>
    <mergeCell ref="B3:B9"/>
    <mergeCell ref="C3:C9"/>
    <mergeCell ref="D3:D9"/>
    <mergeCell ref="E3:E9"/>
    <mergeCell ref="A1:C1"/>
    <mergeCell ref="D10:D11"/>
    <mergeCell ref="E10:E11"/>
    <mergeCell ref="A3:A32"/>
    <mergeCell ref="B29:B32"/>
    <mergeCell ref="B24:B27"/>
    <mergeCell ref="C24:C27"/>
  </mergeCells>
  <hyperlinks>
    <hyperlink ref="O3" r:id="rId1"/>
    <hyperlink ref="O22" r:id="rId2"/>
  </hyperlinks>
  <pageMargins left="0.7" right="0.7" top="0.75" bottom="0.75" header="0.3" footer="0.3"/>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zoomScale="69" zoomScaleNormal="69" workbookViewId="0">
      <pane ySplit="2" topLeftCell="A3" activePane="bottomLeft" state="frozen"/>
      <selection pane="bottomLeft" activeCell="A3" sqref="A3:A23"/>
    </sheetView>
  </sheetViews>
  <sheetFormatPr baseColWidth="10" defaultColWidth="11.42578125" defaultRowHeight="15" x14ac:dyDescent="0.25"/>
  <cols>
    <col min="1" max="1" width="11.7109375" style="1" customWidth="1"/>
    <col min="2" max="2" width="4.7109375" style="1" customWidth="1"/>
    <col min="3" max="3" width="44.7109375" style="1" customWidth="1"/>
    <col min="4" max="4" width="7.7109375" style="1" customWidth="1"/>
    <col min="5" max="5" width="4.7109375" style="6" customWidth="1"/>
    <col min="6" max="6" width="48.7109375" style="1" customWidth="1"/>
    <col min="7" max="7" width="13.7109375" style="3" customWidth="1"/>
    <col min="8" max="8" width="11.7109375" style="1" customWidth="1"/>
    <col min="9" max="10" width="25.7109375" style="1" customWidth="1"/>
    <col min="11" max="11" width="44.7109375" style="1" customWidth="1"/>
    <col min="12" max="15" width="30.7109375" style="1" customWidth="1"/>
    <col min="16" max="20" width="20.7109375" style="1" customWidth="1"/>
    <col min="21" max="16384" width="11.42578125" style="1"/>
  </cols>
  <sheetData>
    <row r="1" spans="1:20" s="250" customFormat="1" ht="81.75" customHeight="1" thickBot="1" x14ac:dyDescent="0.3">
      <c r="A1" s="483" t="s">
        <v>1672</v>
      </c>
      <c r="B1" s="484"/>
      <c r="C1" s="485"/>
      <c r="D1" s="248" t="s">
        <v>641</v>
      </c>
      <c r="E1" s="248" t="s">
        <v>642</v>
      </c>
      <c r="F1" s="345" t="s">
        <v>6</v>
      </c>
      <c r="G1" s="249" t="s">
        <v>0</v>
      </c>
      <c r="H1" s="345" t="s">
        <v>1</v>
      </c>
      <c r="I1" s="345" t="s">
        <v>3</v>
      </c>
      <c r="J1" s="345" t="s">
        <v>4</v>
      </c>
      <c r="K1" s="485" t="s">
        <v>2</v>
      </c>
      <c r="L1" s="487"/>
      <c r="M1" s="485" t="s">
        <v>640</v>
      </c>
      <c r="N1" s="486"/>
      <c r="O1" s="487"/>
      <c r="P1" s="485" t="s">
        <v>1029</v>
      </c>
      <c r="Q1" s="486"/>
      <c r="R1" s="486"/>
      <c r="S1" s="486"/>
      <c r="T1" s="492"/>
    </row>
    <row r="2" spans="1:20" s="21" customFormat="1" ht="20.100000000000001" customHeight="1" thickBot="1" x14ac:dyDescent="0.3">
      <c r="A2" s="165"/>
      <c r="B2" s="63"/>
      <c r="C2" s="63"/>
      <c r="D2" s="65"/>
      <c r="E2" s="217"/>
      <c r="F2" s="65"/>
      <c r="G2" s="66"/>
      <c r="H2" s="65"/>
      <c r="I2" s="65"/>
      <c r="J2" s="65"/>
      <c r="K2" s="65"/>
      <c r="L2" s="65"/>
      <c r="M2" s="67"/>
      <c r="N2" s="67"/>
      <c r="O2" s="67"/>
      <c r="P2" s="67"/>
      <c r="Q2" s="67"/>
      <c r="R2" s="67"/>
      <c r="S2" s="67"/>
      <c r="T2" s="389"/>
    </row>
    <row r="3" spans="1:20" s="8" customFormat="1" ht="184.5" customHeight="1" thickBot="1" x14ac:dyDescent="0.3">
      <c r="A3" s="515" t="s">
        <v>630</v>
      </c>
      <c r="B3" s="224" t="s">
        <v>520</v>
      </c>
      <c r="C3" s="221" t="s">
        <v>519</v>
      </c>
      <c r="D3" s="222" t="s">
        <v>153</v>
      </c>
      <c r="E3" s="161" t="s">
        <v>644</v>
      </c>
      <c r="F3" s="40" t="s">
        <v>152</v>
      </c>
      <c r="G3" s="41"/>
      <c r="H3" s="40"/>
      <c r="I3" s="40"/>
      <c r="J3" s="40"/>
      <c r="K3" s="40" t="s">
        <v>1664</v>
      </c>
      <c r="L3" s="40"/>
      <c r="M3" s="223" t="s">
        <v>154</v>
      </c>
      <c r="N3" s="40"/>
      <c r="O3" s="40"/>
      <c r="P3" s="40" t="s">
        <v>1003</v>
      </c>
      <c r="Q3" s="40"/>
      <c r="R3" s="40"/>
      <c r="S3" s="40"/>
      <c r="T3" s="42"/>
    </row>
    <row r="4" spans="1:20" s="8" customFormat="1" ht="193.5" customHeight="1" x14ac:dyDescent="0.25">
      <c r="A4" s="516"/>
      <c r="B4" s="522" t="s">
        <v>521</v>
      </c>
      <c r="C4" s="531" t="s">
        <v>522</v>
      </c>
      <c r="D4" s="219" t="s">
        <v>158</v>
      </c>
      <c r="E4" s="353" t="s">
        <v>645</v>
      </c>
      <c r="F4" s="34" t="s">
        <v>155</v>
      </c>
      <c r="G4" s="35" t="s">
        <v>491</v>
      </c>
      <c r="H4" s="34">
        <v>2015</v>
      </c>
      <c r="I4" s="34" t="s">
        <v>490</v>
      </c>
      <c r="J4" s="34" t="s">
        <v>487</v>
      </c>
      <c r="K4" s="34" t="s">
        <v>1584</v>
      </c>
      <c r="L4" s="34" t="s">
        <v>1585</v>
      </c>
      <c r="M4" s="230" t="s">
        <v>156</v>
      </c>
      <c r="N4" s="220" t="s">
        <v>414</v>
      </c>
      <c r="O4" s="220" t="s">
        <v>478</v>
      </c>
      <c r="P4" s="34" t="s">
        <v>1004</v>
      </c>
      <c r="Q4" s="34" t="s">
        <v>1005</v>
      </c>
      <c r="R4" s="34" t="s">
        <v>1006</v>
      </c>
      <c r="S4" s="34" t="s">
        <v>1007</v>
      </c>
      <c r="T4" s="36"/>
    </row>
    <row r="5" spans="1:20" s="8" customFormat="1" ht="75.75" customHeight="1" thickBot="1" x14ac:dyDescent="0.3">
      <c r="A5" s="516"/>
      <c r="B5" s="523"/>
      <c r="C5" s="532"/>
      <c r="D5" s="225" t="s">
        <v>157</v>
      </c>
      <c r="E5" s="354" t="s">
        <v>645</v>
      </c>
      <c r="F5" s="37" t="s">
        <v>159</v>
      </c>
      <c r="G5" s="38">
        <v>1.7</v>
      </c>
      <c r="H5" s="37">
        <v>2015</v>
      </c>
      <c r="I5" s="37" t="s">
        <v>490</v>
      </c>
      <c r="J5" s="37" t="s">
        <v>487</v>
      </c>
      <c r="K5" s="37" t="s">
        <v>1586</v>
      </c>
      <c r="L5" s="37" t="s">
        <v>1587</v>
      </c>
      <c r="M5" s="37"/>
      <c r="N5" s="37" t="s">
        <v>479</v>
      </c>
      <c r="O5" s="37"/>
      <c r="P5" s="37"/>
      <c r="Q5" s="37"/>
      <c r="R5" s="37"/>
      <c r="S5" s="37"/>
      <c r="T5" s="39"/>
    </row>
    <row r="6" spans="1:20" s="8" customFormat="1" ht="180" x14ac:dyDescent="0.25">
      <c r="A6" s="516"/>
      <c r="B6" s="480" t="s">
        <v>524</v>
      </c>
      <c r="C6" s="528" t="s">
        <v>523</v>
      </c>
      <c r="D6" s="215" t="s">
        <v>161</v>
      </c>
      <c r="E6" s="355" t="s">
        <v>643</v>
      </c>
      <c r="F6" s="13" t="s">
        <v>160</v>
      </c>
      <c r="G6" s="25"/>
      <c r="H6" s="13"/>
      <c r="I6" s="13"/>
      <c r="J6" s="13"/>
      <c r="K6" s="13" t="s">
        <v>982</v>
      </c>
      <c r="L6" s="13" t="s">
        <v>983</v>
      </c>
      <c r="M6" s="13" t="s">
        <v>162</v>
      </c>
      <c r="N6" s="13"/>
      <c r="O6" s="13"/>
      <c r="P6" s="13" t="s">
        <v>1008</v>
      </c>
      <c r="Q6" s="13" t="s">
        <v>1004</v>
      </c>
      <c r="R6" s="13" t="s">
        <v>1009</v>
      </c>
      <c r="S6" s="13"/>
      <c r="T6" s="26"/>
    </row>
    <row r="7" spans="1:20" s="8" customFormat="1" ht="45.75" thickBot="1" x14ac:dyDescent="0.3">
      <c r="A7" s="516"/>
      <c r="B7" s="518"/>
      <c r="C7" s="530"/>
      <c r="D7" s="216" t="s">
        <v>171</v>
      </c>
      <c r="E7" s="357" t="s">
        <v>643</v>
      </c>
      <c r="F7" s="27" t="s">
        <v>172</v>
      </c>
      <c r="G7" s="28" t="s">
        <v>173</v>
      </c>
      <c r="H7" s="27"/>
      <c r="I7" s="27"/>
      <c r="J7" s="27"/>
      <c r="K7" s="27"/>
      <c r="L7" s="27"/>
      <c r="M7" s="27"/>
      <c r="N7" s="27"/>
      <c r="O7" s="27"/>
      <c r="P7" s="27"/>
      <c r="Q7" s="27"/>
      <c r="R7" s="27"/>
      <c r="S7" s="27"/>
      <c r="T7" s="29"/>
    </row>
    <row r="8" spans="1:20" s="8" customFormat="1" ht="189" customHeight="1" x14ac:dyDescent="0.25">
      <c r="A8" s="516"/>
      <c r="B8" s="522" t="s">
        <v>525</v>
      </c>
      <c r="C8" s="531" t="s">
        <v>997</v>
      </c>
      <c r="D8" s="568" t="s">
        <v>163</v>
      </c>
      <c r="E8" s="570" t="s">
        <v>645</v>
      </c>
      <c r="F8" s="34" t="s">
        <v>174</v>
      </c>
      <c r="G8" s="35"/>
      <c r="H8" s="34"/>
      <c r="I8" s="34"/>
      <c r="J8" s="34"/>
      <c r="K8" s="34" t="s">
        <v>1588</v>
      </c>
      <c r="L8" s="34" t="s">
        <v>176</v>
      </c>
      <c r="M8" s="34" t="s">
        <v>177</v>
      </c>
      <c r="N8" s="34" t="s">
        <v>194</v>
      </c>
      <c r="O8" s="34"/>
      <c r="P8" s="34" t="s">
        <v>1010</v>
      </c>
      <c r="Q8" s="34" t="s">
        <v>1011</v>
      </c>
      <c r="R8" s="34" t="s">
        <v>1012</v>
      </c>
      <c r="S8" s="34" t="s">
        <v>1013</v>
      </c>
      <c r="T8" s="36"/>
    </row>
    <row r="9" spans="1:20" s="8" customFormat="1" ht="46.5" customHeight="1" thickBot="1" x14ac:dyDescent="0.3">
      <c r="A9" s="516"/>
      <c r="B9" s="523"/>
      <c r="C9" s="532"/>
      <c r="D9" s="569"/>
      <c r="E9" s="571"/>
      <c r="F9" s="226" t="s">
        <v>990</v>
      </c>
      <c r="G9" s="227">
        <f>6.4/3.4</f>
        <v>1.8823529411764708</v>
      </c>
      <c r="H9" s="226">
        <v>2013</v>
      </c>
      <c r="I9" s="228" t="s">
        <v>991</v>
      </c>
      <c r="J9" s="37"/>
      <c r="K9" s="37"/>
      <c r="L9" s="37"/>
      <c r="M9" s="37"/>
      <c r="N9" s="37"/>
      <c r="O9" s="37"/>
      <c r="P9" s="37"/>
      <c r="Q9" s="37"/>
      <c r="R9" s="37"/>
      <c r="S9" s="37"/>
      <c r="T9" s="39"/>
    </row>
    <row r="10" spans="1:20" s="8" customFormat="1" ht="152.25" customHeight="1" x14ac:dyDescent="0.25">
      <c r="A10" s="516"/>
      <c r="B10" s="480" t="s">
        <v>527</v>
      </c>
      <c r="C10" s="528" t="s">
        <v>526</v>
      </c>
      <c r="D10" s="572" t="s">
        <v>178</v>
      </c>
      <c r="E10" s="574" t="s">
        <v>941</v>
      </c>
      <c r="F10" s="13" t="s">
        <v>164</v>
      </c>
      <c r="G10" s="25"/>
      <c r="H10" s="13"/>
      <c r="I10" s="13" t="s">
        <v>166</v>
      </c>
      <c r="J10" s="13" t="s">
        <v>167</v>
      </c>
      <c r="K10" s="13" t="s">
        <v>984</v>
      </c>
      <c r="L10" s="13" t="s">
        <v>985</v>
      </c>
      <c r="M10" s="13" t="s">
        <v>165</v>
      </c>
      <c r="N10" s="13"/>
      <c r="O10" s="13"/>
      <c r="P10" s="13" t="s">
        <v>1014</v>
      </c>
      <c r="Q10" s="13" t="s">
        <v>1015</v>
      </c>
      <c r="R10" s="13" t="s">
        <v>1016</v>
      </c>
      <c r="S10" s="13"/>
      <c r="T10" s="26"/>
    </row>
    <row r="11" spans="1:20" s="8" customFormat="1" ht="30" x14ac:dyDescent="0.25">
      <c r="A11" s="516"/>
      <c r="B11" s="481"/>
      <c r="C11" s="529"/>
      <c r="D11" s="573"/>
      <c r="E11" s="575"/>
      <c r="F11" s="210" t="s">
        <v>992</v>
      </c>
      <c r="G11" s="31">
        <v>38.5</v>
      </c>
      <c r="H11" s="11">
        <v>2016</v>
      </c>
      <c r="I11" s="11"/>
      <c r="J11" s="11"/>
      <c r="K11" s="11"/>
      <c r="L11" s="11"/>
      <c r="M11" s="11" t="s">
        <v>180</v>
      </c>
      <c r="N11" s="11"/>
      <c r="O11" s="11"/>
      <c r="P11" s="11"/>
      <c r="Q11" s="11"/>
      <c r="R11" s="11"/>
      <c r="S11" s="11"/>
      <c r="T11" s="33"/>
    </row>
    <row r="12" spans="1:20" s="8" customFormat="1" ht="30" x14ac:dyDescent="0.25">
      <c r="A12" s="516"/>
      <c r="B12" s="481"/>
      <c r="C12" s="529"/>
      <c r="D12" s="573"/>
      <c r="E12" s="575"/>
      <c r="F12" s="11" t="s">
        <v>993</v>
      </c>
      <c r="G12" s="31">
        <v>41.7</v>
      </c>
      <c r="H12" s="11">
        <v>2016</v>
      </c>
      <c r="I12" s="11"/>
      <c r="J12" s="11"/>
      <c r="K12" s="11"/>
      <c r="L12" s="11"/>
      <c r="M12" s="11" t="s">
        <v>179</v>
      </c>
      <c r="N12" s="11"/>
      <c r="O12" s="11"/>
      <c r="P12" s="11"/>
      <c r="Q12" s="11"/>
      <c r="R12" s="11"/>
      <c r="S12" s="11"/>
      <c r="T12" s="33"/>
    </row>
    <row r="13" spans="1:20" s="8" customFormat="1" ht="60" x14ac:dyDescent="0.25">
      <c r="A13" s="516"/>
      <c r="B13" s="481"/>
      <c r="C13" s="529"/>
      <c r="D13" s="573"/>
      <c r="E13" s="575"/>
      <c r="F13" s="11" t="s">
        <v>1695</v>
      </c>
      <c r="G13" s="31">
        <v>20.8</v>
      </c>
      <c r="H13" s="11">
        <v>2016</v>
      </c>
      <c r="I13" s="11" t="s">
        <v>169</v>
      </c>
      <c r="J13" s="11"/>
      <c r="K13" s="11" t="s">
        <v>168</v>
      </c>
      <c r="L13" s="11" t="s">
        <v>986</v>
      </c>
      <c r="M13" s="11"/>
      <c r="N13" s="11"/>
      <c r="O13" s="11"/>
      <c r="P13" s="11" t="s">
        <v>1017</v>
      </c>
      <c r="Q13" s="11" t="s">
        <v>1018</v>
      </c>
      <c r="R13" s="11"/>
      <c r="S13" s="11"/>
      <c r="T13" s="33"/>
    </row>
    <row r="14" spans="1:20" s="8" customFormat="1" ht="75" x14ac:dyDescent="0.25">
      <c r="A14" s="516"/>
      <c r="B14" s="481"/>
      <c r="C14" s="529"/>
      <c r="D14" s="573" t="s">
        <v>181</v>
      </c>
      <c r="E14" s="575" t="s">
        <v>643</v>
      </c>
      <c r="F14" s="11" t="s">
        <v>170</v>
      </c>
      <c r="G14" s="212" t="s">
        <v>182</v>
      </c>
      <c r="H14" s="11">
        <v>2012</v>
      </c>
      <c r="I14" s="11" t="s">
        <v>183</v>
      </c>
      <c r="J14" s="11"/>
      <c r="K14" s="11" t="s">
        <v>1589</v>
      </c>
      <c r="L14" s="11" t="s">
        <v>1590</v>
      </c>
      <c r="M14" s="11"/>
      <c r="N14" s="11"/>
      <c r="O14" s="11"/>
      <c r="P14" s="11" t="s">
        <v>1010</v>
      </c>
      <c r="Q14" s="11" t="s">
        <v>1019</v>
      </c>
      <c r="R14" s="11" t="s">
        <v>1020</v>
      </c>
      <c r="S14" s="11"/>
      <c r="T14" s="33"/>
    </row>
    <row r="15" spans="1:20" s="8" customFormat="1" ht="30.75" thickBot="1" x14ac:dyDescent="0.3">
      <c r="A15" s="516"/>
      <c r="B15" s="518"/>
      <c r="C15" s="530"/>
      <c r="D15" s="576"/>
      <c r="E15" s="577"/>
      <c r="F15" s="27" t="s">
        <v>1000</v>
      </c>
      <c r="G15" s="28">
        <v>35.1</v>
      </c>
      <c r="H15" s="27">
        <v>2012</v>
      </c>
      <c r="I15" s="27" t="s">
        <v>999</v>
      </c>
      <c r="J15" s="27"/>
      <c r="K15" s="27"/>
      <c r="L15" s="27"/>
      <c r="M15" s="27"/>
      <c r="N15" s="27"/>
      <c r="O15" s="27"/>
      <c r="P15" s="27"/>
      <c r="Q15" s="27"/>
      <c r="R15" s="27"/>
      <c r="S15" s="27"/>
      <c r="T15" s="29"/>
    </row>
    <row r="16" spans="1:20" s="22" customFormat="1" ht="133.5" customHeight="1" x14ac:dyDescent="0.25">
      <c r="A16" s="516"/>
      <c r="B16" s="582" t="s">
        <v>528</v>
      </c>
      <c r="C16" s="531" t="s">
        <v>998</v>
      </c>
      <c r="D16" s="578" t="s">
        <v>185</v>
      </c>
      <c r="E16" s="580" t="s">
        <v>644</v>
      </c>
      <c r="F16" s="34" t="s">
        <v>184</v>
      </c>
      <c r="G16" s="229"/>
      <c r="H16" s="90"/>
      <c r="I16" s="90"/>
      <c r="J16" s="90"/>
      <c r="K16" s="34" t="s">
        <v>1591</v>
      </c>
      <c r="L16" s="90"/>
      <c r="M16" s="90"/>
      <c r="N16" s="90"/>
      <c r="O16" s="90"/>
      <c r="P16" s="90" t="s">
        <v>1005</v>
      </c>
      <c r="Q16" s="90"/>
      <c r="R16" s="90"/>
      <c r="S16" s="90"/>
      <c r="T16" s="91"/>
    </row>
    <row r="17" spans="1:20" s="22" customFormat="1" ht="58.5" customHeight="1" x14ac:dyDescent="0.25">
      <c r="A17" s="516"/>
      <c r="B17" s="583"/>
      <c r="C17" s="529"/>
      <c r="D17" s="579"/>
      <c r="E17" s="581"/>
      <c r="F17" s="11" t="s">
        <v>994</v>
      </c>
      <c r="G17" s="213">
        <v>76</v>
      </c>
      <c r="H17" s="214">
        <v>2013</v>
      </c>
      <c r="I17" s="211" t="s">
        <v>995</v>
      </c>
      <c r="J17" s="71"/>
      <c r="K17" s="11"/>
      <c r="L17" s="71"/>
      <c r="M17" s="71"/>
      <c r="N17" s="71"/>
      <c r="O17" s="71"/>
      <c r="P17" s="71"/>
      <c r="Q17" s="71"/>
      <c r="R17" s="71"/>
      <c r="S17" s="71"/>
      <c r="T17" s="72"/>
    </row>
    <row r="18" spans="1:20" s="8" customFormat="1" ht="75.75" thickBot="1" x14ac:dyDescent="0.3">
      <c r="A18" s="516"/>
      <c r="B18" s="584"/>
      <c r="C18" s="532"/>
      <c r="D18" s="225" t="s">
        <v>187</v>
      </c>
      <c r="E18" s="354" t="s">
        <v>644</v>
      </c>
      <c r="F18" s="37" t="s">
        <v>186</v>
      </c>
      <c r="G18" s="38"/>
      <c r="H18" s="37"/>
      <c r="I18" s="37"/>
      <c r="J18" s="37"/>
      <c r="K18" s="37" t="s">
        <v>1592</v>
      </c>
      <c r="L18" s="37" t="s">
        <v>987</v>
      </c>
      <c r="M18" s="37" t="s">
        <v>188</v>
      </c>
      <c r="N18" s="37"/>
      <c r="O18" s="37"/>
      <c r="P18" s="37"/>
      <c r="Q18" s="37"/>
      <c r="R18" s="37"/>
      <c r="S18" s="37"/>
      <c r="T18" s="39"/>
    </row>
    <row r="19" spans="1:20" s="8" customFormat="1" ht="105.75" customHeight="1" x14ac:dyDescent="0.25">
      <c r="A19" s="516"/>
      <c r="B19" s="480" t="s">
        <v>529</v>
      </c>
      <c r="C19" s="528" t="s">
        <v>1001</v>
      </c>
      <c r="D19" s="215" t="s">
        <v>190</v>
      </c>
      <c r="E19" s="355" t="s">
        <v>644</v>
      </c>
      <c r="F19" s="13" t="s">
        <v>189</v>
      </c>
      <c r="G19" s="25"/>
      <c r="H19" s="13"/>
      <c r="I19" s="13"/>
      <c r="J19" s="13"/>
      <c r="K19" s="13"/>
      <c r="L19" s="13"/>
      <c r="M19" s="13"/>
      <c r="N19" s="13"/>
      <c r="O19" s="13"/>
      <c r="P19" s="13"/>
      <c r="Q19" s="13"/>
      <c r="R19" s="13"/>
      <c r="S19" s="13"/>
      <c r="T19" s="26"/>
    </row>
    <row r="20" spans="1:20" s="8" customFormat="1" ht="45.75" thickBot="1" x14ac:dyDescent="0.3">
      <c r="A20" s="516"/>
      <c r="B20" s="518"/>
      <c r="C20" s="530"/>
      <c r="D20" s="216" t="s">
        <v>191</v>
      </c>
      <c r="E20" s="357" t="s">
        <v>644</v>
      </c>
      <c r="F20" s="27" t="s">
        <v>192</v>
      </c>
      <c r="G20" s="28" t="s">
        <v>73</v>
      </c>
      <c r="H20" s="27"/>
      <c r="I20" s="27"/>
      <c r="J20" s="27"/>
      <c r="K20" s="27"/>
      <c r="L20" s="27"/>
      <c r="M20" s="27"/>
      <c r="N20" s="27"/>
      <c r="O20" s="27"/>
      <c r="P20" s="27"/>
      <c r="Q20" s="27"/>
      <c r="R20" s="27"/>
      <c r="S20" s="27"/>
      <c r="T20" s="29"/>
    </row>
    <row r="21" spans="1:20" s="8" customFormat="1" ht="163.5" customHeight="1" x14ac:dyDescent="0.25">
      <c r="A21" s="516"/>
      <c r="B21" s="522" t="s">
        <v>530</v>
      </c>
      <c r="C21" s="531" t="s">
        <v>532</v>
      </c>
      <c r="D21" s="568" t="s">
        <v>193</v>
      </c>
      <c r="E21" s="570" t="s">
        <v>645</v>
      </c>
      <c r="F21" s="34" t="s">
        <v>481</v>
      </c>
      <c r="G21" s="35"/>
      <c r="H21" s="34"/>
      <c r="I21" s="34"/>
      <c r="J21" s="34"/>
      <c r="K21" s="34" t="s">
        <v>988</v>
      </c>
      <c r="L21" s="34" t="s">
        <v>1593</v>
      </c>
      <c r="M21" s="220"/>
      <c r="N21" s="34"/>
      <c r="O21" s="34"/>
      <c r="P21" s="34" t="s">
        <v>1021</v>
      </c>
      <c r="Q21" s="34" t="s">
        <v>1022</v>
      </c>
      <c r="R21" s="34"/>
      <c r="S21" s="34"/>
      <c r="T21" s="36"/>
    </row>
    <row r="22" spans="1:20" s="8" customFormat="1" ht="60.75" thickBot="1" x14ac:dyDescent="0.3">
      <c r="A22" s="516"/>
      <c r="B22" s="523"/>
      <c r="C22" s="532"/>
      <c r="D22" s="569"/>
      <c r="E22" s="571"/>
      <c r="F22" s="37" t="s">
        <v>996</v>
      </c>
      <c r="G22" s="38"/>
      <c r="H22" s="37"/>
      <c r="I22" s="37"/>
      <c r="J22" s="37"/>
      <c r="K22" s="37" t="s">
        <v>197</v>
      </c>
      <c r="L22" s="37" t="s">
        <v>989</v>
      </c>
      <c r="M22" s="37"/>
      <c r="N22" s="37"/>
      <c r="O22" s="37"/>
      <c r="P22" s="37"/>
      <c r="Q22" s="37"/>
      <c r="R22" s="37"/>
      <c r="S22" s="37"/>
      <c r="T22" s="39"/>
    </row>
    <row r="23" spans="1:20" s="8" customFormat="1" ht="68.25" customHeight="1" thickBot="1" x14ac:dyDescent="0.3">
      <c r="A23" s="517"/>
      <c r="B23" s="60" t="s">
        <v>531</v>
      </c>
      <c r="C23" s="221" t="s">
        <v>1002</v>
      </c>
      <c r="D23" s="222" t="s">
        <v>195</v>
      </c>
      <c r="E23" s="161" t="s">
        <v>644</v>
      </c>
      <c r="F23" s="40" t="s">
        <v>196</v>
      </c>
      <c r="G23" s="41" t="s">
        <v>73</v>
      </c>
      <c r="H23" s="40"/>
      <c r="I23" s="40"/>
      <c r="J23" s="40"/>
      <c r="K23" s="40"/>
      <c r="L23" s="40"/>
      <c r="M23" s="40"/>
      <c r="N23" s="40"/>
      <c r="O23" s="40"/>
      <c r="P23" s="40"/>
      <c r="Q23" s="40"/>
      <c r="R23" s="40"/>
      <c r="S23" s="40"/>
      <c r="T23" s="42"/>
    </row>
    <row r="24" spans="1:20" s="21" customFormat="1" ht="19.5" customHeight="1" thickBot="1" x14ac:dyDescent="0.3">
      <c r="A24" s="47"/>
      <c r="B24" s="48"/>
      <c r="C24" s="48"/>
      <c r="D24" s="49"/>
      <c r="E24" s="218"/>
      <c r="F24" s="49"/>
      <c r="G24" s="50"/>
      <c r="H24" s="49"/>
      <c r="I24" s="49"/>
      <c r="J24" s="49"/>
      <c r="K24" s="49"/>
      <c r="L24" s="49"/>
      <c r="M24" s="51"/>
      <c r="N24" s="51"/>
      <c r="O24" s="51"/>
      <c r="P24" s="51"/>
      <c r="Q24" s="51"/>
      <c r="R24" s="51"/>
      <c r="S24" s="51"/>
      <c r="T24" s="383"/>
    </row>
  </sheetData>
  <sheetProtection algorithmName="SHA-512" hashValue="ig37qdWARp2MlTvjtlHr1ItkZRuFuZNkmXv5toJdkHnxKZDcUSVgw3gYA91fnJaeTLlT5AKHzHx76WW17h3TXg==" saltValue="bYz2Dvmag0cmMSS4opcTHA==" spinCount="100000" sheet="1" objects="1" scenarios="1"/>
  <mergeCells count="29">
    <mergeCell ref="C16:C18"/>
    <mergeCell ref="B19:B20"/>
    <mergeCell ref="C19:C20"/>
    <mergeCell ref="B21:B22"/>
    <mergeCell ref="C21:C22"/>
    <mergeCell ref="A1:C1"/>
    <mergeCell ref="K1:L1"/>
    <mergeCell ref="M1:O1"/>
    <mergeCell ref="P1:T1"/>
    <mergeCell ref="B8:B9"/>
    <mergeCell ref="C8:C9"/>
    <mergeCell ref="D8:D9"/>
    <mergeCell ref="E8:E9"/>
    <mergeCell ref="A3:A23"/>
    <mergeCell ref="B4:B5"/>
    <mergeCell ref="C4:C5"/>
    <mergeCell ref="B6:B7"/>
    <mergeCell ref="C6:C7"/>
    <mergeCell ref="B10:B15"/>
    <mergeCell ref="C10:C15"/>
    <mergeCell ref="B16:B18"/>
    <mergeCell ref="D21:D22"/>
    <mergeCell ref="E21:E22"/>
    <mergeCell ref="D10:D13"/>
    <mergeCell ref="E10:E13"/>
    <mergeCell ref="D14:D15"/>
    <mergeCell ref="E14:E15"/>
    <mergeCell ref="D16:D17"/>
    <mergeCell ref="E16:E17"/>
  </mergeCells>
  <hyperlinks>
    <hyperlink ref="M3" r:id="rId1"/>
    <hyperlink ref="N4" r:id="rId2"/>
    <hyperlink ref="O4" r:id="rId3"/>
    <hyperlink ref="M4" r:id="rId4"/>
  </hyperlinks>
  <pageMargins left="0.7" right="0.7" top="0.75" bottom="0.75" header="0.3" footer="0.3"/>
  <pageSetup orientation="portrait"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
  <sheetViews>
    <sheetView zoomScale="66" zoomScaleNormal="66" workbookViewId="0">
      <pane ySplit="2" topLeftCell="A3" activePane="bottomLeft" state="frozen"/>
      <selection pane="bottomLeft" activeCell="A3" sqref="A3:A14"/>
    </sheetView>
  </sheetViews>
  <sheetFormatPr baseColWidth="10" defaultColWidth="11.42578125" defaultRowHeight="15" x14ac:dyDescent="0.25"/>
  <cols>
    <col min="1" max="1" width="11.7109375" style="22" customWidth="1"/>
    <col min="2" max="2" width="4.7109375" style="22" customWidth="1"/>
    <col min="3" max="3" width="44.7109375" style="22" customWidth="1"/>
    <col min="4" max="4" width="7.7109375" style="22" customWidth="1"/>
    <col min="5" max="5" width="4.7109375" style="23" customWidth="1"/>
    <col min="6" max="6" width="48.7109375" style="22" customWidth="1"/>
    <col min="7" max="7" width="13.7109375" style="24" customWidth="1"/>
    <col min="8" max="8" width="11.7109375" style="22" customWidth="1"/>
    <col min="9" max="10" width="25.7109375" style="22" customWidth="1"/>
    <col min="11" max="11" width="44.7109375" style="22" customWidth="1"/>
    <col min="12" max="15" width="30.7109375" style="22" customWidth="1"/>
    <col min="16" max="20" width="20.7109375" style="22" customWidth="1"/>
    <col min="21" max="16384" width="11.42578125" style="22"/>
  </cols>
  <sheetData>
    <row r="1" spans="1:21" s="250" customFormat="1" ht="81.75" customHeight="1" thickBot="1" x14ac:dyDescent="0.3">
      <c r="A1" s="483" t="s">
        <v>1672</v>
      </c>
      <c r="B1" s="484"/>
      <c r="C1" s="485"/>
      <c r="D1" s="248" t="s">
        <v>641</v>
      </c>
      <c r="E1" s="248" t="s">
        <v>642</v>
      </c>
      <c r="F1" s="345" t="s">
        <v>6</v>
      </c>
      <c r="G1" s="249" t="s">
        <v>0</v>
      </c>
      <c r="H1" s="345" t="s">
        <v>1</v>
      </c>
      <c r="I1" s="345" t="s">
        <v>3</v>
      </c>
      <c r="J1" s="345" t="s">
        <v>4</v>
      </c>
      <c r="K1" s="485" t="s">
        <v>2</v>
      </c>
      <c r="L1" s="487"/>
      <c r="M1" s="485" t="s">
        <v>640</v>
      </c>
      <c r="N1" s="486"/>
      <c r="O1" s="487"/>
      <c r="P1" s="485" t="s">
        <v>1032</v>
      </c>
      <c r="Q1" s="486"/>
      <c r="R1" s="486"/>
      <c r="S1" s="486"/>
      <c r="T1" s="492"/>
    </row>
    <row r="2" spans="1:21" s="21" customFormat="1" ht="20.100000000000001" customHeight="1" thickBot="1" x14ac:dyDescent="0.3">
      <c r="A2" s="165"/>
      <c r="B2" s="63"/>
      <c r="C2" s="63"/>
      <c r="D2" s="65"/>
      <c r="E2" s="217"/>
      <c r="F2" s="65"/>
      <c r="G2" s="66"/>
      <c r="H2" s="65"/>
      <c r="I2" s="65"/>
      <c r="J2" s="65"/>
      <c r="K2" s="65"/>
      <c r="L2" s="65"/>
      <c r="M2" s="67"/>
      <c r="N2" s="67"/>
      <c r="O2" s="67"/>
      <c r="P2" s="67"/>
      <c r="Q2" s="67"/>
      <c r="R2" s="67"/>
      <c r="S2" s="67"/>
      <c r="T2" s="389"/>
    </row>
    <row r="3" spans="1:21" s="231" customFormat="1" ht="221.25" customHeight="1" thickBot="1" x14ac:dyDescent="0.3">
      <c r="A3" s="535" t="s">
        <v>631</v>
      </c>
      <c r="B3" s="237" t="s">
        <v>536</v>
      </c>
      <c r="C3" s="221" t="s">
        <v>544</v>
      </c>
      <c r="D3" s="196" t="s">
        <v>198</v>
      </c>
      <c r="E3" s="161" t="s">
        <v>643</v>
      </c>
      <c r="F3" s="59" t="s">
        <v>199</v>
      </c>
      <c r="G3" s="162">
        <v>82.6</v>
      </c>
      <c r="H3" s="59">
        <v>2010</v>
      </c>
      <c r="I3" s="59" t="s">
        <v>200</v>
      </c>
      <c r="J3" s="59"/>
      <c r="K3" s="59" t="s">
        <v>1594</v>
      </c>
      <c r="L3" s="59" t="s">
        <v>201</v>
      </c>
      <c r="M3" s="59"/>
      <c r="N3" s="59"/>
      <c r="O3" s="59"/>
      <c r="P3" s="59" t="s">
        <v>1031</v>
      </c>
      <c r="Q3" s="59" t="s">
        <v>1033</v>
      </c>
      <c r="R3" s="59" t="s">
        <v>1034</v>
      </c>
      <c r="S3" s="59" t="s">
        <v>1035</v>
      </c>
      <c r="T3" s="164" t="s">
        <v>653</v>
      </c>
      <c r="U3" s="232"/>
    </row>
    <row r="4" spans="1:21" s="231" customFormat="1" ht="270.75" customHeight="1" x14ac:dyDescent="0.25">
      <c r="A4" s="536"/>
      <c r="B4" s="533" t="s">
        <v>537</v>
      </c>
      <c r="C4" s="531" t="s">
        <v>545</v>
      </c>
      <c r="D4" s="585" t="s">
        <v>205</v>
      </c>
      <c r="E4" s="570" t="s">
        <v>643</v>
      </c>
      <c r="F4" s="43" t="s">
        <v>204</v>
      </c>
      <c r="G4" s="141">
        <v>95.3</v>
      </c>
      <c r="H4" s="43">
        <v>2010</v>
      </c>
      <c r="I4" s="43" t="s">
        <v>200</v>
      </c>
      <c r="J4" s="43"/>
      <c r="K4" s="43" t="s">
        <v>1595</v>
      </c>
      <c r="L4" s="43" t="s">
        <v>1023</v>
      </c>
      <c r="M4" s="238" t="s">
        <v>206</v>
      </c>
      <c r="N4" s="238"/>
      <c r="O4" s="238"/>
      <c r="P4" s="43" t="s">
        <v>1033</v>
      </c>
      <c r="Q4" s="43" t="s">
        <v>1036</v>
      </c>
      <c r="R4" s="43" t="s">
        <v>1035</v>
      </c>
      <c r="S4" s="43" t="s">
        <v>1037</v>
      </c>
      <c r="T4" s="133" t="s">
        <v>653</v>
      </c>
      <c r="U4" s="232"/>
    </row>
    <row r="5" spans="1:21" s="231" customFormat="1" ht="208.5" customHeight="1" thickBot="1" x14ac:dyDescent="0.3">
      <c r="A5" s="536"/>
      <c r="B5" s="534"/>
      <c r="C5" s="532"/>
      <c r="D5" s="586"/>
      <c r="E5" s="571"/>
      <c r="F5" s="44"/>
      <c r="G5" s="147">
        <v>82.6</v>
      </c>
      <c r="H5" s="44">
        <v>2010</v>
      </c>
      <c r="I5" s="44" t="s">
        <v>482</v>
      </c>
      <c r="J5" s="44" t="s">
        <v>389</v>
      </c>
      <c r="K5" s="44" t="s">
        <v>388</v>
      </c>
      <c r="L5" s="44" t="s">
        <v>1596</v>
      </c>
      <c r="M5" s="44"/>
      <c r="N5" s="239"/>
      <c r="O5" s="239"/>
      <c r="P5" s="44"/>
      <c r="Q5" s="44"/>
      <c r="R5" s="44"/>
      <c r="S5" s="44"/>
      <c r="T5" s="140"/>
      <c r="U5" s="232"/>
    </row>
    <row r="6" spans="1:21" s="231" customFormat="1" ht="139.5" customHeight="1" x14ac:dyDescent="0.25">
      <c r="A6" s="536"/>
      <c r="B6" s="587" t="s">
        <v>538</v>
      </c>
      <c r="C6" s="528" t="s">
        <v>546</v>
      </c>
      <c r="D6" s="201" t="s">
        <v>207</v>
      </c>
      <c r="E6" s="355" t="s">
        <v>643</v>
      </c>
      <c r="F6" s="57" t="s">
        <v>208</v>
      </c>
      <c r="G6" s="123"/>
      <c r="H6" s="57"/>
      <c r="I6" s="57"/>
      <c r="J6" s="57"/>
      <c r="K6" s="57" t="s">
        <v>1597</v>
      </c>
      <c r="L6" s="57" t="s">
        <v>1598</v>
      </c>
      <c r="M6" s="124" t="s">
        <v>209</v>
      </c>
      <c r="N6" s="124" t="s">
        <v>533</v>
      </c>
      <c r="O6" s="57" t="s">
        <v>534</v>
      </c>
      <c r="P6" s="124" t="s">
        <v>210</v>
      </c>
      <c r="Q6" s="57" t="s">
        <v>1038</v>
      </c>
      <c r="R6" s="57" t="s">
        <v>1039</v>
      </c>
      <c r="S6" s="57"/>
      <c r="T6" s="125"/>
      <c r="U6" s="232"/>
    </row>
    <row r="7" spans="1:21" s="231" customFormat="1" ht="45" x14ac:dyDescent="0.25">
      <c r="A7" s="536"/>
      <c r="B7" s="588"/>
      <c r="C7" s="529"/>
      <c r="D7" s="202" t="s">
        <v>212</v>
      </c>
      <c r="E7" s="356" t="s">
        <v>644</v>
      </c>
      <c r="F7" s="58" t="s">
        <v>211</v>
      </c>
      <c r="G7" s="116"/>
      <c r="H7" s="58"/>
      <c r="I7" s="58"/>
      <c r="J7" s="58"/>
      <c r="K7" s="58" t="s">
        <v>1024</v>
      </c>
      <c r="L7" s="58" t="s">
        <v>402</v>
      </c>
      <c r="M7" s="240" t="s">
        <v>401</v>
      </c>
      <c r="N7" s="58"/>
      <c r="O7" s="58"/>
      <c r="P7" s="58"/>
      <c r="Q7" s="58"/>
      <c r="R7" s="58"/>
      <c r="S7" s="58"/>
      <c r="T7" s="126"/>
      <c r="U7" s="232"/>
    </row>
    <row r="8" spans="1:21" s="231" customFormat="1" ht="90.75" thickBot="1" x14ac:dyDescent="0.3">
      <c r="A8" s="536"/>
      <c r="B8" s="589"/>
      <c r="C8" s="530"/>
      <c r="D8" s="203" t="s">
        <v>214</v>
      </c>
      <c r="E8" s="357" t="s">
        <v>644</v>
      </c>
      <c r="F8" s="56" t="s">
        <v>213</v>
      </c>
      <c r="G8" s="127"/>
      <c r="H8" s="56"/>
      <c r="I8" s="56"/>
      <c r="J8" s="56"/>
      <c r="K8" s="56" t="s">
        <v>1025</v>
      </c>
      <c r="L8" s="56" t="s">
        <v>1599</v>
      </c>
      <c r="M8" s="56"/>
      <c r="N8" s="56"/>
      <c r="O8" s="56"/>
      <c r="P8" s="56"/>
      <c r="Q8" s="56"/>
      <c r="R8" s="56"/>
      <c r="S8" s="56"/>
      <c r="T8" s="129"/>
      <c r="U8" s="232"/>
    </row>
    <row r="9" spans="1:21" s="231" customFormat="1" ht="114.75" customHeight="1" thickBot="1" x14ac:dyDescent="0.3">
      <c r="A9" s="536"/>
      <c r="B9" s="150" t="s">
        <v>539</v>
      </c>
      <c r="C9" s="235" t="s">
        <v>547</v>
      </c>
      <c r="D9" s="204" t="s">
        <v>215</v>
      </c>
      <c r="E9" s="370" t="s">
        <v>643</v>
      </c>
      <c r="F9" s="151" t="s">
        <v>216</v>
      </c>
      <c r="G9" s="152">
        <v>12.96</v>
      </c>
      <c r="H9" s="151">
        <v>2012</v>
      </c>
      <c r="I9" s="151" t="s">
        <v>222</v>
      </c>
      <c r="J9" s="151"/>
      <c r="K9" s="151" t="s">
        <v>1600</v>
      </c>
      <c r="L9" s="151"/>
      <c r="M9" s="151" t="s">
        <v>217</v>
      </c>
      <c r="N9" s="241" t="s">
        <v>221</v>
      </c>
      <c r="O9" s="241" t="s">
        <v>535</v>
      </c>
      <c r="P9" s="151" t="s">
        <v>210</v>
      </c>
      <c r="Q9" s="57" t="s">
        <v>1038</v>
      </c>
      <c r="R9" s="151"/>
      <c r="S9" s="151"/>
      <c r="T9" s="154"/>
      <c r="U9" s="232"/>
    </row>
    <row r="10" spans="1:21" s="231" customFormat="1" ht="60" x14ac:dyDescent="0.25">
      <c r="A10" s="536"/>
      <c r="B10" s="587" t="s">
        <v>540</v>
      </c>
      <c r="C10" s="528" t="s">
        <v>548</v>
      </c>
      <c r="D10" s="201" t="s">
        <v>218</v>
      </c>
      <c r="E10" s="355" t="s">
        <v>643</v>
      </c>
      <c r="F10" s="57" t="s">
        <v>1026</v>
      </c>
      <c r="G10" s="123"/>
      <c r="H10" s="57"/>
      <c r="I10" s="57"/>
      <c r="J10" s="57"/>
      <c r="K10" s="57" t="s">
        <v>1601</v>
      </c>
      <c r="L10" s="57"/>
      <c r="M10" s="124" t="s">
        <v>221</v>
      </c>
      <c r="N10" s="57"/>
      <c r="O10" s="57"/>
      <c r="P10" s="57" t="s">
        <v>1040</v>
      </c>
      <c r="Q10" s="57" t="s">
        <v>1041</v>
      </c>
      <c r="R10" s="57"/>
      <c r="S10" s="57"/>
      <c r="T10" s="125"/>
      <c r="U10" s="232"/>
    </row>
    <row r="11" spans="1:21" s="231" customFormat="1" ht="90.75" thickBot="1" x14ac:dyDescent="0.3">
      <c r="A11" s="536"/>
      <c r="B11" s="589"/>
      <c r="C11" s="530"/>
      <c r="D11" s="203" t="s">
        <v>219</v>
      </c>
      <c r="E11" s="357" t="s">
        <v>644</v>
      </c>
      <c r="F11" s="56" t="s">
        <v>220</v>
      </c>
      <c r="G11" s="127"/>
      <c r="H11" s="56"/>
      <c r="I11" s="56"/>
      <c r="J11" s="56"/>
      <c r="K11" s="56" t="s">
        <v>1602</v>
      </c>
      <c r="L11" s="56"/>
      <c r="M11" s="56" t="s">
        <v>223</v>
      </c>
      <c r="N11" s="56"/>
      <c r="O11" s="56"/>
      <c r="P11" s="56"/>
      <c r="Q11" s="56"/>
      <c r="R11" s="56"/>
      <c r="S11" s="56"/>
      <c r="T11" s="129"/>
      <c r="U11" s="232"/>
    </row>
    <row r="12" spans="1:21" s="231" customFormat="1" ht="45.75" thickBot="1" x14ac:dyDescent="0.3">
      <c r="A12" s="536"/>
      <c r="B12" s="150" t="s">
        <v>541</v>
      </c>
      <c r="C12" s="235" t="s">
        <v>1027</v>
      </c>
      <c r="D12" s="204" t="s">
        <v>225</v>
      </c>
      <c r="E12" s="370" t="s">
        <v>644</v>
      </c>
      <c r="F12" s="151" t="s">
        <v>224</v>
      </c>
      <c r="G12" s="152"/>
      <c r="H12" s="151"/>
      <c r="I12" s="151"/>
      <c r="J12" s="151"/>
      <c r="K12" s="151" t="s">
        <v>1603</v>
      </c>
      <c r="L12" s="151"/>
      <c r="M12" s="241" t="s">
        <v>221</v>
      </c>
      <c r="N12" s="151" t="s">
        <v>226</v>
      </c>
      <c r="O12" s="151"/>
      <c r="P12" s="151"/>
      <c r="Q12" s="151"/>
      <c r="R12" s="151"/>
      <c r="S12" s="151"/>
      <c r="T12" s="154"/>
      <c r="U12" s="232"/>
    </row>
    <row r="13" spans="1:21" s="231" customFormat="1" ht="102.75" customHeight="1" thickBot="1" x14ac:dyDescent="0.3">
      <c r="A13" s="536"/>
      <c r="B13" s="237" t="s">
        <v>542</v>
      </c>
      <c r="C13" s="221" t="s">
        <v>1028</v>
      </c>
      <c r="D13" s="196" t="s">
        <v>228</v>
      </c>
      <c r="E13" s="161" t="s">
        <v>643</v>
      </c>
      <c r="F13" s="59" t="s">
        <v>227</v>
      </c>
      <c r="G13" s="162"/>
      <c r="H13" s="59"/>
      <c r="I13" s="59"/>
      <c r="J13" s="59"/>
      <c r="K13" s="59" t="s">
        <v>1604</v>
      </c>
      <c r="L13" s="59"/>
      <c r="M13" s="242" t="s">
        <v>221</v>
      </c>
      <c r="N13" s="59"/>
      <c r="O13" s="59"/>
      <c r="P13" s="59"/>
      <c r="Q13" s="59"/>
      <c r="R13" s="59"/>
      <c r="S13" s="59"/>
      <c r="T13" s="164"/>
      <c r="U13" s="232"/>
    </row>
    <row r="14" spans="1:21" s="231" customFormat="1" ht="60.75" thickBot="1" x14ac:dyDescent="0.3">
      <c r="A14" s="537"/>
      <c r="B14" s="155" t="s">
        <v>543</v>
      </c>
      <c r="C14" s="236" t="s">
        <v>549</v>
      </c>
      <c r="D14" s="205" t="s">
        <v>229</v>
      </c>
      <c r="E14" s="157" t="s">
        <v>643</v>
      </c>
      <c r="F14" s="156" t="s">
        <v>230</v>
      </c>
      <c r="G14" s="158"/>
      <c r="H14" s="156"/>
      <c r="I14" s="156"/>
      <c r="J14" s="156"/>
      <c r="K14" s="156" t="s">
        <v>1605</v>
      </c>
      <c r="L14" s="156"/>
      <c r="M14" s="156"/>
      <c r="N14" s="156"/>
      <c r="O14" s="156"/>
      <c r="P14" s="156" t="s">
        <v>1042</v>
      </c>
      <c r="Q14" s="156"/>
      <c r="R14" s="156"/>
      <c r="S14" s="156"/>
      <c r="T14" s="159"/>
      <c r="U14" s="232"/>
    </row>
    <row r="15" spans="1:21" s="21" customFormat="1" ht="19.5" customHeight="1" thickBot="1" x14ac:dyDescent="0.3">
      <c r="A15" s="47"/>
      <c r="B15" s="48"/>
      <c r="C15" s="48"/>
      <c r="D15" s="49"/>
      <c r="E15" s="218"/>
      <c r="F15" s="49"/>
      <c r="G15" s="50"/>
      <c r="H15" s="49"/>
      <c r="I15" s="49"/>
      <c r="J15" s="49"/>
      <c r="K15" s="49"/>
      <c r="L15" s="49"/>
      <c r="M15" s="51"/>
      <c r="N15" s="51"/>
      <c r="O15" s="51"/>
      <c r="P15" s="51"/>
      <c r="Q15" s="51"/>
      <c r="R15" s="51"/>
      <c r="S15" s="51"/>
      <c r="T15" s="383"/>
    </row>
  </sheetData>
  <sheetProtection algorithmName="SHA-512" hashValue="ya8LTp2kJdjW98fYOj73rkPMqf8n5/DEpgkkvQ9d+fDow7vE+KGm2brI1GrCHVNHgWCtzichdixDFPHWmV+T5Q==" saltValue="RQywhYQqMqH3EDU2zlVzTw==" spinCount="100000" sheet="1" objects="1" scenarios="1"/>
  <mergeCells count="13">
    <mergeCell ref="A1:C1"/>
    <mergeCell ref="K1:L1"/>
    <mergeCell ref="M1:O1"/>
    <mergeCell ref="P1:T1"/>
    <mergeCell ref="D4:D5"/>
    <mergeCell ref="E4:E5"/>
    <mergeCell ref="A3:A14"/>
    <mergeCell ref="B4:B5"/>
    <mergeCell ref="C4:C5"/>
    <mergeCell ref="B6:B8"/>
    <mergeCell ref="C6:C8"/>
    <mergeCell ref="B10:B11"/>
    <mergeCell ref="C10:C11"/>
  </mergeCells>
  <hyperlinks>
    <hyperlink ref="M12" r:id="rId1"/>
    <hyperlink ref="M13" r:id="rId2"/>
    <hyperlink ref="M7" r:id="rId3"/>
    <hyperlink ref="M6" r:id="rId4"/>
    <hyperlink ref="N6" r:id="rId5"/>
    <hyperlink ref="N9" r:id="rId6"/>
    <hyperlink ref="M10" r:id="rId7"/>
    <hyperlink ref="M4" r:id="rId8"/>
    <hyperlink ref="P6" r:id="rId9"/>
  </hyperlinks>
  <pageMargins left="0.7" right="0.7" top="0.75" bottom="0.75" header="0.3" footer="0.3"/>
  <pageSetup orientation="portrait" r:id="rId1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
  <sheetViews>
    <sheetView zoomScale="69" zoomScaleNormal="69" workbookViewId="0">
      <pane ySplit="2" topLeftCell="A3" activePane="bottomLeft" state="frozen"/>
      <selection pane="bottomLeft" activeCell="A3" sqref="A3:A10"/>
    </sheetView>
  </sheetViews>
  <sheetFormatPr baseColWidth="10" defaultColWidth="11.42578125" defaultRowHeight="15" x14ac:dyDescent="0.25"/>
  <cols>
    <col min="1" max="1" width="11.7109375" style="55" customWidth="1"/>
    <col min="2" max="2" width="4.7109375" style="55" customWidth="1"/>
    <col min="3" max="3" width="44.7109375" style="55" customWidth="1"/>
    <col min="4" max="4" width="7.7109375" style="55" customWidth="1"/>
    <col min="5" max="5" width="4.7109375" style="245" customWidth="1"/>
    <col min="6" max="6" width="48.7109375" style="55" customWidth="1"/>
    <col min="7" max="7" width="13.7109375" style="246" customWidth="1"/>
    <col min="8" max="8" width="11.7109375" style="55" customWidth="1"/>
    <col min="9" max="10" width="25.7109375" style="55" customWidth="1"/>
    <col min="11" max="11" width="44.7109375" style="55" customWidth="1"/>
    <col min="12" max="15" width="30.7109375" style="55" customWidth="1"/>
    <col min="16" max="20" width="20.7109375" style="55" customWidth="1"/>
    <col min="21" max="16384" width="11.42578125" style="55"/>
  </cols>
  <sheetData>
    <row r="1" spans="1:21" s="250" customFormat="1" ht="81.75" customHeight="1" thickBot="1" x14ac:dyDescent="0.3">
      <c r="A1" s="483" t="s">
        <v>1672</v>
      </c>
      <c r="B1" s="484"/>
      <c r="C1" s="485"/>
      <c r="D1" s="248" t="s">
        <v>641</v>
      </c>
      <c r="E1" s="248" t="s">
        <v>642</v>
      </c>
      <c r="F1" s="345" t="s">
        <v>6</v>
      </c>
      <c r="G1" s="249" t="s">
        <v>0</v>
      </c>
      <c r="H1" s="345" t="s">
        <v>1</v>
      </c>
      <c r="I1" s="345" t="s">
        <v>3</v>
      </c>
      <c r="J1" s="345" t="s">
        <v>4</v>
      </c>
      <c r="K1" s="485" t="s">
        <v>2</v>
      </c>
      <c r="L1" s="487"/>
      <c r="M1" s="485" t="s">
        <v>640</v>
      </c>
      <c r="N1" s="486"/>
      <c r="O1" s="487"/>
      <c r="P1" s="485" t="s">
        <v>1032</v>
      </c>
      <c r="Q1" s="486"/>
      <c r="R1" s="486"/>
      <c r="S1" s="486"/>
      <c r="T1" s="492"/>
    </row>
    <row r="2" spans="1:21" s="21" customFormat="1" ht="20.100000000000001" customHeight="1" thickBot="1" x14ac:dyDescent="0.3">
      <c r="A2" s="16"/>
      <c r="B2" s="17"/>
      <c r="C2" s="17"/>
      <c r="D2" s="18"/>
      <c r="E2" s="256"/>
      <c r="F2" s="18"/>
      <c r="G2" s="19"/>
      <c r="H2" s="18"/>
      <c r="I2" s="18"/>
      <c r="J2" s="18"/>
      <c r="K2" s="18"/>
      <c r="L2" s="18"/>
      <c r="M2" s="20"/>
      <c r="N2" s="20"/>
      <c r="O2" s="20"/>
      <c r="P2" s="20"/>
      <c r="Q2" s="20"/>
      <c r="R2" s="20"/>
      <c r="S2" s="20"/>
      <c r="T2" s="382"/>
    </row>
    <row r="3" spans="1:21" s="115" customFormat="1" ht="68.25" customHeight="1" x14ac:dyDescent="0.25">
      <c r="A3" s="535" t="s">
        <v>632</v>
      </c>
      <c r="B3" s="587" t="s">
        <v>550</v>
      </c>
      <c r="C3" s="528" t="s">
        <v>555</v>
      </c>
      <c r="D3" s="201" t="s">
        <v>1043</v>
      </c>
      <c r="E3" s="355" t="s">
        <v>643</v>
      </c>
      <c r="F3" s="57" t="s">
        <v>5</v>
      </c>
      <c r="G3" s="123">
        <v>98.8</v>
      </c>
      <c r="H3" s="57">
        <v>2010</v>
      </c>
      <c r="I3" s="57" t="s">
        <v>231</v>
      </c>
      <c r="J3" s="57"/>
      <c r="K3" s="57" t="s">
        <v>1606</v>
      </c>
      <c r="L3" s="57" t="s">
        <v>488</v>
      </c>
      <c r="M3" s="149" t="s">
        <v>232</v>
      </c>
      <c r="N3" s="57"/>
      <c r="O3" s="57"/>
      <c r="P3" s="57" t="s">
        <v>1050</v>
      </c>
      <c r="Q3" s="57"/>
      <c r="R3" s="57"/>
      <c r="S3" s="57"/>
      <c r="T3" s="125"/>
      <c r="U3" s="244"/>
    </row>
    <row r="4" spans="1:21" s="115" customFormat="1" ht="180.75" thickBot="1" x14ac:dyDescent="0.3">
      <c r="A4" s="536"/>
      <c r="B4" s="589"/>
      <c r="C4" s="530"/>
      <c r="D4" s="203" t="s">
        <v>1044</v>
      </c>
      <c r="E4" s="357" t="s">
        <v>643</v>
      </c>
      <c r="F4" s="56" t="s">
        <v>233</v>
      </c>
      <c r="G4" s="127"/>
      <c r="H4" s="56"/>
      <c r="I4" s="56"/>
      <c r="J4" s="56"/>
      <c r="K4" s="56" t="s">
        <v>1607</v>
      </c>
      <c r="L4" s="56" t="s">
        <v>1046</v>
      </c>
      <c r="M4" s="56"/>
      <c r="N4" s="56"/>
      <c r="O4" s="56"/>
      <c r="P4" s="56" t="s">
        <v>1051</v>
      </c>
      <c r="Q4" s="56"/>
      <c r="R4" s="56"/>
      <c r="S4" s="56"/>
      <c r="T4" s="129"/>
      <c r="U4" s="55"/>
    </row>
    <row r="5" spans="1:21" s="115" customFormat="1" ht="180.75" thickBot="1" x14ac:dyDescent="0.3">
      <c r="A5" s="536"/>
      <c r="B5" s="150" t="s">
        <v>551</v>
      </c>
      <c r="C5" s="235" t="s">
        <v>556</v>
      </c>
      <c r="D5" s="204" t="s">
        <v>234</v>
      </c>
      <c r="E5" s="370" t="s">
        <v>643</v>
      </c>
      <c r="F5" s="151" t="s">
        <v>235</v>
      </c>
      <c r="G5" s="152">
        <v>8.8000000000000007</v>
      </c>
      <c r="H5" s="151">
        <v>2012</v>
      </c>
      <c r="I5" s="151" t="s">
        <v>236</v>
      </c>
      <c r="J5" s="151"/>
      <c r="K5" s="151" t="s">
        <v>1608</v>
      </c>
      <c r="L5" s="151" t="s">
        <v>1047</v>
      </c>
      <c r="M5" s="454" t="s">
        <v>237</v>
      </c>
      <c r="N5" s="151"/>
      <c r="O5" s="151"/>
      <c r="P5" s="151" t="s">
        <v>1052</v>
      </c>
      <c r="Q5" s="151" t="s">
        <v>1053</v>
      </c>
      <c r="R5" s="151" t="s">
        <v>1054</v>
      </c>
      <c r="S5" s="151" t="s">
        <v>1055</v>
      </c>
      <c r="T5" s="154"/>
    </row>
    <row r="6" spans="1:21" s="115" customFormat="1" ht="234" customHeight="1" x14ac:dyDescent="0.25">
      <c r="A6" s="536"/>
      <c r="B6" s="593" t="s">
        <v>552</v>
      </c>
      <c r="C6" s="528" t="s">
        <v>557</v>
      </c>
      <c r="D6" s="590" t="s">
        <v>239</v>
      </c>
      <c r="E6" s="574" t="s">
        <v>643</v>
      </c>
      <c r="F6" s="57" t="s">
        <v>238</v>
      </c>
      <c r="G6" s="252"/>
      <c r="H6" s="57"/>
      <c r="I6" s="57"/>
      <c r="J6" s="149"/>
      <c r="K6" s="57" t="s">
        <v>1609</v>
      </c>
      <c r="L6" s="57" t="s">
        <v>240</v>
      </c>
      <c r="M6" s="149" t="s">
        <v>241</v>
      </c>
      <c r="N6" s="149" t="s">
        <v>243</v>
      </c>
      <c r="O6" s="149" t="s">
        <v>245</v>
      </c>
      <c r="P6" s="57" t="s">
        <v>1056</v>
      </c>
      <c r="Q6" s="57" t="s">
        <v>1054</v>
      </c>
      <c r="R6" s="57" t="s">
        <v>1057</v>
      </c>
      <c r="S6" s="57" t="s">
        <v>1058</v>
      </c>
      <c r="T6" s="125"/>
      <c r="U6" s="55"/>
    </row>
    <row r="7" spans="1:21" s="115" customFormat="1" ht="54.75" customHeight="1" x14ac:dyDescent="0.25">
      <c r="A7" s="536"/>
      <c r="B7" s="594"/>
      <c r="C7" s="529"/>
      <c r="D7" s="591"/>
      <c r="E7" s="575"/>
      <c r="F7" s="58" t="s">
        <v>1045</v>
      </c>
      <c r="G7" s="251" t="s">
        <v>242</v>
      </c>
      <c r="H7" s="58">
        <v>2011</v>
      </c>
      <c r="I7" s="58" t="s">
        <v>244</v>
      </c>
      <c r="J7" s="117"/>
      <c r="K7" s="58"/>
      <c r="L7" s="58"/>
      <c r="M7" s="117" t="s">
        <v>241</v>
      </c>
      <c r="N7" s="117"/>
      <c r="O7" s="117"/>
      <c r="P7" s="58"/>
      <c r="Q7" s="58"/>
      <c r="R7" s="58"/>
      <c r="S7" s="58"/>
      <c r="T7" s="126"/>
      <c r="U7" s="55"/>
    </row>
    <row r="8" spans="1:21" s="115" customFormat="1" ht="150.75" thickBot="1" x14ac:dyDescent="0.3">
      <c r="A8" s="536"/>
      <c r="B8" s="595"/>
      <c r="C8" s="530"/>
      <c r="D8" s="592"/>
      <c r="E8" s="577"/>
      <c r="F8" s="56" t="s">
        <v>1048</v>
      </c>
      <c r="G8" s="253">
        <v>0.17100000000000001</v>
      </c>
      <c r="H8" s="56">
        <v>2012</v>
      </c>
      <c r="I8" s="56" t="s">
        <v>390</v>
      </c>
      <c r="J8" s="254" t="s">
        <v>387</v>
      </c>
      <c r="K8" s="56" t="s">
        <v>1049</v>
      </c>
      <c r="L8" s="56"/>
      <c r="M8" s="136"/>
      <c r="N8" s="136"/>
      <c r="O8" s="56"/>
      <c r="P8" s="56" t="s">
        <v>1055</v>
      </c>
      <c r="Q8" s="56"/>
      <c r="R8" s="56"/>
      <c r="S8" s="56"/>
      <c r="T8" s="129"/>
      <c r="U8" s="55"/>
    </row>
    <row r="9" spans="1:21" s="115" customFormat="1" ht="59.25" customHeight="1" thickBot="1" x14ac:dyDescent="0.3">
      <c r="A9" s="536"/>
      <c r="B9" s="150" t="s">
        <v>553</v>
      </c>
      <c r="C9" s="235" t="s">
        <v>558</v>
      </c>
      <c r="D9" s="204" t="s">
        <v>247</v>
      </c>
      <c r="E9" s="370" t="s">
        <v>644</v>
      </c>
      <c r="F9" s="151" t="s">
        <v>246</v>
      </c>
      <c r="G9" s="152"/>
      <c r="H9" s="151"/>
      <c r="I9" s="151"/>
      <c r="J9" s="151"/>
      <c r="K9" s="151" t="s">
        <v>1610</v>
      </c>
      <c r="L9" s="151"/>
      <c r="M9" s="151"/>
      <c r="N9" s="151"/>
      <c r="O9" s="151"/>
      <c r="P9" s="151" t="s">
        <v>1059</v>
      </c>
      <c r="Q9" s="151"/>
      <c r="R9" s="151"/>
      <c r="S9" s="151"/>
      <c r="T9" s="154"/>
      <c r="U9" s="55"/>
    </row>
    <row r="10" spans="1:21" s="115" customFormat="1" ht="113.25" customHeight="1" thickBot="1" x14ac:dyDescent="0.3">
      <c r="A10" s="537"/>
      <c r="B10" s="237" t="s">
        <v>554</v>
      </c>
      <c r="C10" s="221" t="s">
        <v>559</v>
      </c>
      <c r="D10" s="196" t="s">
        <v>249</v>
      </c>
      <c r="E10" s="161" t="s">
        <v>644</v>
      </c>
      <c r="F10" s="59" t="s">
        <v>248</v>
      </c>
      <c r="G10" s="162"/>
      <c r="H10" s="59"/>
      <c r="I10" s="59"/>
      <c r="J10" s="59"/>
      <c r="K10" s="59"/>
      <c r="L10" s="59"/>
      <c r="M10" s="59"/>
      <c r="N10" s="59"/>
      <c r="O10" s="59"/>
      <c r="P10" s="59"/>
      <c r="Q10" s="59"/>
      <c r="R10" s="59"/>
      <c r="S10" s="59"/>
      <c r="T10" s="164"/>
      <c r="U10" s="55"/>
    </row>
    <row r="11" spans="1:21" s="21" customFormat="1" ht="19.5" customHeight="1" thickBot="1" x14ac:dyDescent="0.3">
      <c r="A11" s="47"/>
      <c r="B11" s="48"/>
      <c r="C11" s="48"/>
      <c r="D11" s="49"/>
      <c r="E11" s="218"/>
      <c r="F11" s="49"/>
      <c r="G11" s="50"/>
      <c r="H11" s="49"/>
      <c r="I11" s="49"/>
      <c r="J11" s="49"/>
      <c r="K11" s="49"/>
      <c r="L11" s="49"/>
      <c r="M11" s="51"/>
      <c r="N11" s="51"/>
      <c r="O11" s="51"/>
      <c r="P11" s="51"/>
      <c r="Q11" s="51"/>
      <c r="R11" s="51"/>
      <c r="S11" s="51"/>
      <c r="T11" s="383"/>
    </row>
    <row r="12" spans="1:21" s="115" customFormat="1" x14ac:dyDescent="0.25">
      <c r="E12" s="180"/>
      <c r="G12" s="243"/>
      <c r="M12" s="55"/>
    </row>
  </sheetData>
  <sheetProtection algorithmName="SHA-512" hashValue="LE1VcKlnBBfMkKzfyxQ6LB1Jv4aY964KoU+WjUrF71oc6kq1b/ka/do4d1XJVdMYUw8H9dq6XPhaqxiGqqgpKA==" saltValue="9Q2dP8Eopdm4i5j+m1t7fA==" spinCount="100000" sheet="1" objects="1" scenarios="1"/>
  <mergeCells count="11">
    <mergeCell ref="A1:C1"/>
    <mergeCell ref="K1:L1"/>
    <mergeCell ref="M1:O1"/>
    <mergeCell ref="P1:T1"/>
    <mergeCell ref="D6:D8"/>
    <mergeCell ref="E6:E8"/>
    <mergeCell ref="A3:A10"/>
    <mergeCell ref="B3:B4"/>
    <mergeCell ref="C3:C4"/>
    <mergeCell ref="B6:B8"/>
    <mergeCell ref="C6:C8"/>
  </mergeCells>
  <hyperlinks>
    <hyperlink ref="M3" r:id="rId1"/>
    <hyperlink ref="M6" r:id="rId2"/>
    <hyperlink ref="N6" r:id="rId3" location="tspQvChart"/>
    <hyperlink ref="O6" r:id="rId4"/>
    <hyperlink ref="M5" r:id="rId5"/>
  </hyperlinks>
  <pageMargins left="0.7" right="0.7" top="0.75" bottom="0.75" header="0.3" footer="0.3"/>
  <pageSetup orientation="portrait"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
  <sheetViews>
    <sheetView zoomScale="66" zoomScaleNormal="66" workbookViewId="0">
      <selection activeCell="A3" sqref="A3:A37"/>
    </sheetView>
  </sheetViews>
  <sheetFormatPr baseColWidth="10" defaultColWidth="11.42578125" defaultRowHeight="15" x14ac:dyDescent="0.25"/>
  <cols>
    <col min="1" max="1" width="11.7109375" style="22" customWidth="1"/>
    <col min="2" max="2" width="9" style="22" customWidth="1"/>
    <col min="3" max="3" width="44.7109375" style="22" customWidth="1"/>
    <col min="4" max="4" width="7.7109375" style="22" customWidth="1"/>
    <col min="5" max="5" width="4.7109375" style="23" customWidth="1"/>
    <col min="6" max="6" width="55.85546875" style="22" customWidth="1"/>
    <col min="7" max="7" width="26.42578125" style="22" customWidth="1"/>
    <col min="8" max="9" width="11.7109375" style="22" customWidth="1"/>
    <col min="10" max="11" width="25.7109375" style="22" customWidth="1"/>
    <col min="12" max="12" width="44.7109375" style="22" customWidth="1"/>
    <col min="13" max="13" width="40.7109375" style="22" customWidth="1"/>
    <col min="14" max="14" width="10.7109375" style="22" customWidth="1"/>
    <col min="15" max="17" width="30.7109375" style="22" customWidth="1"/>
    <col min="18" max="22" width="20.7109375" style="22" customWidth="1"/>
    <col min="23" max="16384" width="11.42578125" style="22"/>
  </cols>
  <sheetData>
    <row r="1" spans="1:22" s="250" customFormat="1" ht="81.75" customHeight="1" thickBot="1" x14ac:dyDescent="0.3">
      <c r="A1" s="483" t="s">
        <v>1672</v>
      </c>
      <c r="B1" s="484"/>
      <c r="C1" s="485"/>
      <c r="D1" s="247" t="s">
        <v>641</v>
      </c>
      <c r="E1" s="248" t="s">
        <v>642</v>
      </c>
      <c r="F1" s="345" t="s">
        <v>6</v>
      </c>
      <c r="G1" s="249" t="s">
        <v>0</v>
      </c>
      <c r="H1" s="485" t="s">
        <v>1</v>
      </c>
      <c r="I1" s="487"/>
      <c r="J1" s="345" t="s">
        <v>3</v>
      </c>
      <c r="K1" s="345" t="s">
        <v>4</v>
      </c>
      <c r="L1" s="485" t="s">
        <v>2</v>
      </c>
      <c r="M1" s="486"/>
      <c r="N1" s="487"/>
      <c r="O1" s="485" t="s">
        <v>640</v>
      </c>
      <c r="P1" s="486"/>
      <c r="Q1" s="487"/>
      <c r="R1" s="485" t="s">
        <v>1186</v>
      </c>
      <c r="S1" s="486"/>
      <c r="T1" s="486"/>
      <c r="U1" s="486"/>
      <c r="V1" s="492"/>
    </row>
    <row r="2" spans="1:22" s="21" customFormat="1" ht="20.100000000000001" customHeight="1" thickBot="1" x14ac:dyDescent="0.3">
      <c r="A2" s="165"/>
      <c r="B2" s="63"/>
      <c r="C2" s="63"/>
      <c r="D2" s="64"/>
      <c r="E2" s="63"/>
      <c r="F2" s="65"/>
      <c r="G2" s="65"/>
      <c r="H2" s="65"/>
      <c r="I2" s="65"/>
      <c r="J2" s="65"/>
      <c r="K2" s="65"/>
      <c r="L2" s="65"/>
      <c r="M2" s="65"/>
      <c r="N2" s="65"/>
      <c r="O2" s="67"/>
      <c r="P2" s="67"/>
      <c r="Q2" s="67"/>
      <c r="R2" s="67"/>
      <c r="S2" s="67"/>
      <c r="T2" s="67"/>
      <c r="U2" s="67"/>
      <c r="V2" s="389"/>
    </row>
    <row r="3" spans="1:22" ht="98.25" customHeight="1" x14ac:dyDescent="0.25">
      <c r="A3" s="550" t="s">
        <v>1183</v>
      </c>
      <c r="B3" s="266" t="s">
        <v>1128</v>
      </c>
      <c r="C3" s="339" t="s">
        <v>1131</v>
      </c>
      <c r="D3" s="344" t="s">
        <v>823</v>
      </c>
      <c r="E3" s="335" t="s">
        <v>643</v>
      </c>
      <c r="F3" s="13" t="s">
        <v>824</v>
      </c>
      <c r="G3" s="267">
        <v>1.34</v>
      </c>
      <c r="H3" s="103">
        <v>2015</v>
      </c>
      <c r="I3" s="103" t="s">
        <v>1685</v>
      </c>
      <c r="J3" s="68" t="s">
        <v>1686</v>
      </c>
      <c r="K3" s="13"/>
      <c r="L3" s="495" t="s">
        <v>1060</v>
      </c>
      <c r="M3" s="495"/>
      <c r="N3" s="68" t="s">
        <v>669</v>
      </c>
      <c r="O3" s="269" t="s">
        <v>674</v>
      </c>
      <c r="P3" s="68"/>
      <c r="Q3" s="68"/>
      <c r="R3" s="13" t="s">
        <v>1187</v>
      </c>
      <c r="S3" s="68"/>
      <c r="T3" s="68"/>
      <c r="U3" s="68"/>
      <c r="V3" s="69"/>
    </row>
    <row r="4" spans="1:22" ht="105.75" customHeight="1" x14ac:dyDescent="0.25">
      <c r="A4" s="551"/>
      <c r="B4" s="363" t="s">
        <v>1129</v>
      </c>
      <c r="C4" s="255" t="s">
        <v>1132</v>
      </c>
      <c r="D4" s="341" t="s">
        <v>825</v>
      </c>
      <c r="E4" s="334" t="s">
        <v>643</v>
      </c>
      <c r="F4" s="11" t="s">
        <v>826</v>
      </c>
      <c r="G4" s="258">
        <v>-2.8084679809195046E-2</v>
      </c>
      <c r="H4" s="70">
        <v>2015</v>
      </c>
      <c r="I4" s="70" t="s">
        <v>1061</v>
      </c>
      <c r="J4" s="71" t="s">
        <v>1062</v>
      </c>
      <c r="K4" s="11" t="s">
        <v>1063</v>
      </c>
      <c r="L4" s="336" t="s">
        <v>1064</v>
      </c>
      <c r="M4" s="11" t="s">
        <v>1611</v>
      </c>
      <c r="N4" s="11" t="s">
        <v>669</v>
      </c>
      <c r="O4" s="270" t="s">
        <v>674</v>
      </c>
      <c r="P4" s="71"/>
      <c r="Q4" s="71"/>
      <c r="R4" s="11" t="s">
        <v>1187</v>
      </c>
      <c r="S4" s="71"/>
      <c r="T4" s="71"/>
      <c r="U4" s="71"/>
      <c r="V4" s="72"/>
    </row>
    <row r="5" spans="1:22" ht="71.25" customHeight="1" x14ac:dyDescent="0.25">
      <c r="A5" s="551"/>
      <c r="B5" s="596" t="s">
        <v>1130</v>
      </c>
      <c r="C5" s="489" t="s">
        <v>1133</v>
      </c>
      <c r="D5" s="477" t="s">
        <v>827</v>
      </c>
      <c r="E5" s="496" t="s">
        <v>645</v>
      </c>
      <c r="F5" s="11" t="s">
        <v>828</v>
      </c>
      <c r="G5" s="70"/>
      <c r="H5" s="70"/>
      <c r="I5" s="70"/>
      <c r="J5" s="71"/>
      <c r="K5" s="11"/>
      <c r="L5" s="336" t="s">
        <v>1066</v>
      </c>
      <c r="M5" s="336" t="s">
        <v>1174</v>
      </c>
      <c r="N5" s="11"/>
      <c r="O5" s="11"/>
      <c r="P5" s="270"/>
      <c r="Q5" s="71"/>
      <c r="R5" s="71"/>
      <c r="S5" s="71"/>
      <c r="T5" s="71"/>
      <c r="U5" s="71"/>
      <c r="V5" s="72"/>
    </row>
    <row r="6" spans="1:22" ht="45" x14ac:dyDescent="0.25">
      <c r="A6" s="551"/>
      <c r="B6" s="596"/>
      <c r="C6" s="489"/>
      <c r="D6" s="477"/>
      <c r="E6" s="496"/>
      <c r="F6" s="11" t="s">
        <v>1154</v>
      </c>
      <c r="G6" s="100">
        <v>0.46</v>
      </c>
      <c r="H6" s="70">
        <v>2013</v>
      </c>
      <c r="I6" s="70" t="s">
        <v>484</v>
      </c>
      <c r="J6" s="71" t="s">
        <v>1065</v>
      </c>
      <c r="K6" s="11" t="s">
        <v>667</v>
      </c>
      <c r="L6" s="336"/>
      <c r="M6" s="71"/>
      <c r="N6" s="11"/>
      <c r="O6" s="270" t="s">
        <v>1067</v>
      </c>
      <c r="P6" s="71"/>
      <c r="Q6" s="71"/>
      <c r="R6" s="11" t="s">
        <v>1188</v>
      </c>
      <c r="S6" s="71" t="s">
        <v>1189</v>
      </c>
      <c r="T6" s="71"/>
      <c r="U6" s="71"/>
      <c r="V6" s="72"/>
    </row>
    <row r="7" spans="1:22" ht="41.25" customHeight="1" x14ac:dyDescent="0.25">
      <c r="A7" s="551"/>
      <c r="B7" s="596" t="s">
        <v>1134</v>
      </c>
      <c r="C7" s="489" t="s">
        <v>1135</v>
      </c>
      <c r="D7" s="477" t="s">
        <v>829</v>
      </c>
      <c r="E7" s="470" t="s">
        <v>645</v>
      </c>
      <c r="F7" s="11" t="s">
        <v>830</v>
      </c>
      <c r="G7" s="70"/>
      <c r="H7" s="70"/>
      <c r="I7" s="70"/>
      <c r="J7" s="336" t="s">
        <v>1068</v>
      </c>
      <c r="K7" s="11"/>
      <c r="L7" s="336"/>
      <c r="M7" s="71"/>
      <c r="N7" s="11"/>
      <c r="O7" s="11"/>
      <c r="P7" s="270"/>
      <c r="Q7" s="71"/>
      <c r="R7" s="71"/>
      <c r="S7" s="71"/>
      <c r="T7" s="71"/>
      <c r="U7" s="71"/>
      <c r="V7" s="72"/>
    </row>
    <row r="8" spans="1:22" ht="45" x14ac:dyDescent="0.25">
      <c r="A8" s="551"/>
      <c r="B8" s="596"/>
      <c r="C8" s="489"/>
      <c r="D8" s="477"/>
      <c r="E8" s="470"/>
      <c r="F8" s="336" t="s">
        <v>1155</v>
      </c>
      <c r="G8" s="259">
        <v>487000000</v>
      </c>
      <c r="H8" s="70">
        <v>2010</v>
      </c>
      <c r="I8" s="70" t="s">
        <v>1069</v>
      </c>
      <c r="J8" s="336" t="s">
        <v>1068</v>
      </c>
      <c r="K8" s="259"/>
      <c r="L8" s="336" t="s">
        <v>1070</v>
      </c>
      <c r="M8" s="71" t="s">
        <v>669</v>
      </c>
      <c r="N8" s="11"/>
      <c r="O8" s="270" t="s">
        <v>1071</v>
      </c>
      <c r="P8" s="71"/>
      <c r="Q8" s="71"/>
      <c r="R8" s="71" t="s">
        <v>1190</v>
      </c>
      <c r="S8" s="11" t="s">
        <v>1191</v>
      </c>
      <c r="T8" s="71"/>
      <c r="U8" s="71"/>
      <c r="V8" s="72"/>
    </row>
    <row r="9" spans="1:22" ht="45" x14ac:dyDescent="0.25">
      <c r="A9" s="551"/>
      <c r="B9" s="596"/>
      <c r="C9" s="489"/>
      <c r="D9" s="477"/>
      <c r="E9" s="470"/>
      <c r="F9" s="336" t="s">
        <v>1156</v>
      </c>
      <c r="G9" s="259">
        <v>12.06</v>
      </c>
      <c r="H9" s="70">
        <v>2010</v>
      </c>
      <c r="I9" s="70" t="s">
        <v>1069</v>
      </c>
      <c r="J9" s="336" t="s">
        <v>1068</v>
      </c>
      <c r="K9" s="259"/>
      <c r="L9" s="336" t="s">
        <v>1072</v>
      </c>
      <c r="M9" s="71" t="s">
        <v>669</v>
      </c>
      <c r="N9" s="11"/>
      <c r="O9" s="270" t="s">
        <v>1071</v>
      </c>
      <c r="P9" s="71"/>
      <c r="Q9" s="71"/>
      <c r="R9" s="71" t="s">
        <v>1190</v>
      </c>
      <c r="S9" s="11" t="s">
        <v>1191</v>
      </c>
      <c r="T9" s="71"/>
      <c r="U9" s="71"/>
      <c r="V9" s="72"/>
    </row>
    <row r="10" spans="1:22" ht="52.5" customHeight="1" x14ac:dyDescent="0.25">
      <c r="A10" s="551"/>
      <c r="B10" s="596"/>
      <c r="C10" s="489"/>
      <c r="D10" s="477"/>
      <c r="E10" s="470"/>
      <c r="F10" s="336" t="s">
        <v>1157</v>
      </c>
      <c r="G10" s="259">
        <v>12.06</v>
      </c>
      <c r="H10" s="70">
        <v>2010</v>
      </c>
      <c r="I10" s="70" t="s">
        <v>1069</v>
      </c>
      <c r="J10" s="336" t="s">
        <v>1068</v>
      </c>
      <c r="K10" s="259"/>
      <c r="L10" s="449" t="s">
        <v>1612</v>
      </c>
      <c r="M10" s="11" t="s">
        <v>1073</v>
      </c>
      <c r="N10" s="71" t="s">
        <v>669</v>
      </c>
      <c r="O10" s="270" t="s">
        <v>1071</v>
      </c>
      <c r="P10" s="71"/>
      <c r="Q10" s="71"/>
      <c r="R10" s="71" t="s">
        <v>1190</v>
      </c>
      <c r="S10" s="11" t="s">
        <v>1191</v>
      </c>
      <c r="T10" s="71"/>
      <c r="U10" s="71"/>
      <c r="V10" s="72"/>
    </row>
    <row r="11" spans="1:22" ht="45" x14ac:dyDescent="0.25">
      <c r="A11" s="551"/>
      <c r="B11" s="596"/>
      <c r="C11" s="489"/>
      <c r="D11" s="477" t="s">
        <v>831</v>
      </c>
      <c r="E11" s="470" t="s">
        <v>645</v>
      </c>
      <c r="F11" s="336" t="s">
        <v>1175</v>
      </c>
      <c r="G11" s="70"/>
      <c r="H11" s="70"/>
      <c r="I11" s="70"/>
      <c r="J11" s="336"/>
      <c r="K11" s="11"/>
      <c r="L11" s="336"/>
      <c r="M11" s="71"/>
      <c r="N11" s="11"/>
      <c r="O11" s="270"/>
      <c r="P11" s="71"/>
      <c r="Q11" s="71"/>
      <c r="R11" s="11"/>
      <c r="S11" s="71"/>
      <c r="T11" s="71"/>
      <c r="U11" s="71"/>
      <c r="V11" s="72"/>
    </row>
    <row r="12" spans="1:22" ht="45" x14ac:dyDescent="0.25">
      <c r="A12" s="551"/>
      <c r="B12" s="596"/>
      <c r="C12" s="489"/>
      <c r="D12" s="477"/>
      <c r="E12" s="470"/>
      <c r="F12" s="336" t="s">
        <v>1158</v>
      </c>
      <c r="G12" s="259">
        <v>573182528</v>
      </c>
      <c r="H12" s="70">
        <v>2010</v>
      </c>
      <c r="I12" s="70" t="s">
        <v>1074</v>
      </c>
      <c r="J12" s="336" t="s">
        <v>1068</v>
      </c>
      <c r="K12" s="11"/>
      <c r="L12" s="336" t="s">
        <v>1070</v>
      </c>
      <c r="M12" s="71" t="s">
        <v>669</v>
      </c>
      <c r="N12" s="11"/>
      <c r="O12" s="270" t="s">
        <v>1071</v>
      </c>
      <c r="P12" s="71"/>
      <c r="Q12" s="71"/>
      <c r="R12" s="71" t="s">
        <v>1190</v>
      </c>
      <c r="S12" s="11" t="s">
        <v>1191</v>
      </c>
      <c r="T12" s="71"/>
      <c r="U12" s="71"/>
      <c r="V12" s="72"/>
    </row>
    <row r="13" spans="1:22" ht="45" x14ac:dyDescent="0.25">
      <c r="A13" s="551"/>
      <c r="B13" s="596"/>
      <c r="C13" s="489"/>
      <c r="D13" s="477"/>
      <c r="E13" s="470"/>
      <c r="F13" s="336" t="s">
        <v>1160</v>
      </c>
      <c r="G13" s="259">
        <v>14.2</v>
      </c>
      <c r="H13" s="70">
        <v>2010</v>
      </c>
      <c r="I13" s="70" t="s">
        <v>1074</v>
      </c>
      <c r="J13" s="336" t="s">
        <v>1068</v>
      </c>
      <c r="K13" s="11"/>
      <c r="L13" s="336" t="s">
        <v>1072</v>
      </c>
      <c r="M13" s="71" t="s">
        <v>669</v>
      </c>
      <c r="N13" s="11"/>
      <c r="O13" s="270" t="s">
        <v>1071</v>
      </c>
      <c r="P13" s="71"/>
      <c r="Q13" s="71"/>
      <c r="R13" s="71" t="s">
        <v>1190</v>
      </c>
      <c r="S13" s="11" t="s">
        <v>1191</v>
      </c>
      <c r="T13" s="71"/>
      <c r="U13" s="71"/>
      <c r="V13" s="72"/>
    </row>
    <row r="14" spans="1:22" ht="45" x14ac:dyDescent="0.25">
      <c r="A14" s="551"/>
      <c r="B14" s="596"/>
      <c r="C14" s="489"/>
      <c r="D14" s="477"/>
      <c r="E14" s="470"/>
      <c r="F14" s="336" t="s">
        <v>1159</v>
      </c>
      <c r="G14" s="259">
        <v>1.95</v>
      </c>
      <c r="H14" s="70">
        <v>2010</v>
      </c>
      <c r="I14" s="70" t="s">
        <v>1074</v>
      </c>
      <c r="J14" s="336" t="s">
        <v>1068</v>
      </c>
      <c r="K14" s="11"/>
      <c r="L14" s="336" t="s">
        <v>1075</v>
      </c>
      <c r="M14" s="71" t="s">
        <v>669</v>
      </c>
      <c r="N14" s="11"/>
      <c r="O14" s="270" t="s">
        <v>1071</v>
      </c>
      <c r="P14" s="71"/>
      <c r="Q14" s="71"/>
      <c r="R14" s="71" t="s">
        <v>1190</v>
      </c>
      <c r="S14" s="11" t="s">
        <v>1191</v>
      </c>
      <c r="T14" s="71"/>
      <c r="U14" s="71"/>
      <c r="V14" s="72"/>
    </row>
    <row r="15" spans="1:22" ht="56.25" customHeight="1" x14ac:dyDescent="0.25">
      <c r="A15" s="551"/>
      <c r="B15" s="596" t="s">
        <v>1136</v>
      </c>
      <c r="C15" s="489" t="s">
        <v>1137</v>
      </c>
      <c r="D15" s="477" t="s">
        <v>832</v>
      </c>
      <c r="E15" s="470" t="s">
        <v>645</v>
      </c>
      <c r="F15" s="11" t="s">
        <v>1176</v>
      </c>
      <c r="G15" s="70"/>
      <c r="H15" s="70"/>
      <c r="I15" s="70"/>
      <c r="J15" s="71"/>
      <c r="K15" s="71"/>
      <c r="L15" s="449" t="s">
        <v>1613</v>
      </c>
      <c r="M15" s="71"/>
      <c r="N15" s="11"/>
      <c r="O15" s="270"/>
      <c r="P15" s="71"/>
      <c r="Q15" s="71"/>
      <c r="R15" s="71"/>
      <c r="S15" s="71"/>
      <c r="T15" s="71"/>
      <c r="U15" s="71"/>
      <c r="V15" s="72"/>
    </row>
    <row r="16" spans="1:22" ht="65.25" customHeight="1" x14ac:dyDescent="0.25">
      <c r="A16" s="551"/>
      <c r="B16" s="596"/>
      <c r="C16" s="489"/>
      <c r="D16" s="477"/>
      <c r="E16" s="470"/>
      <c r="F16" s="11" t="s">
        <v>1161</v>
      </c>
      <c r="G16" s="85">
        <v>1.04</v>
      </c>
      <c r="H16" s="85">
        <v>2014</v>
      </c>
      <c r="I16" s="70"/>
      <c r="J16" s="71"/>
      <c r="K16" s="11" t="s">
        <v>667</v>
      </c>
      <c r="L16" s="336"/>
      <c r="M16" s="71"/>
      <c r="N16" s="11"/>
      <c r="O16" s="270"/>
      <c r="P16" s="71"/>
      <c r="Q16" s="71"/>
      <c r="R16" s="71"/>
      <c r="S16" s="71"/>
      <c r="T16" s="71"/>
      <c r="U16" s="71"/>
      <c r="V16" s="72"/>
    </row>
    <row r="17" spans="1:22" ht="121.5" customHeight="1" x14ac:dyDescent="0.25">
      <c r="A17" s="551"/>
      <c r="B17" s="596"/>
      <c r="C17" s="489"/>
      <c r="D17" s="477" t="s">
        <v>833</v>
      </c>
      <c r="E17" s="470" t="s">
        <v>643</v>
      </c>
      <c r="F17" s="336" t="s">
        <v>1179</v>
      </c>
      <c r="G17" s="82"/>
      <c r="H17" s="70"/>
      <c r="I17" s="70"/>
      <c r="J17" s="71"/>
      <c r="K17" s="11"/>
      <c r="L17" s="496" t="s">
        <v>1696</v>
      </c>
      <c r="M17" s="496"/>
      <c r="N17" s="11" t="s">
        <v>1077</v>
      </c>
      <c r="O17" s="270"/>
      <c r="P17" s="71"/>
      <c r="Q17" s="71"/>
      <c r="R17" s="11" t="s">
        <v>1192</v>
      </c>
      <c r="S17" s="71"/>
      <c r="T17" s="71"/>
      <c r="U17" s="71"/>
      <c r="V17" s="72"/>
    </row>
    <row r="18" spans="1:22" ht="25.5" customHeight="1" x14ac:dyDescent="0.25">
      <c r="A18" s="551"/>
      <c r="B18" s="596"/>
      <c r="C18" s="489"/>
      <c r="D18" s="477"/>
      <c r="E18" s="470"/>
      <c r="F18" s="84" t="s">
        <v>1177</v>
      </c>
      <c r="G18" s="260">
        <v>9.3000000000000007</v>
      </c>
      <c r="H18" s="85">
        <v>2016</v>
      </c>
      <c r="I18" s="84" t="s">
        <v>1697</v>
      </c>
      <c r="J18" s="71" t="s">
        <v>1698</v>
      </c>
      <c r="K18" s="11" t="s">
        <v>667</v>
      </c>
      <c r="L18" s="336" t="s">
        <v>1699</v>
      </c>
      <c r="M18" s="11"/>
      <c r="N18" s="11"/>
      <c r="O18" s="460" t="s">
        <v>679</v>
      </c>
      <c r="P18" s="270"/>
      <c r="Q18" s="71"/>
      <c r="R18" s="11"/>
      <c r="S18" s="71"/>
      <c r="T18" s="71"/>
      <c r="U18" s="71"/>
      <c r="V18" s="72"/>
    </row>
    <row r="19" spans="1:22" ht="144" customHeight="1" x14ac:dyDescent="0.25">
      <c r="A19" s="551"/>
      <c r="B19" s="363" t="s">
        <v>1138</v>
      </c>
      <c r="C19" s="340" t="s">
        <v>1139</v>
      </c>
      <c r="D19" s="341" t="s">
        <v>834</v>
      </c>
      <c r="E19" s="334" t="s">
        <v>643</v>
      </c>
      <c r="F19" s="11" t="s">
        <v>1180</v>
      </c>
      <c r="G19" s="82">
        <v>18.600000000000001</v>
      </c>
      <c r="H19" s="70">
        <v>2014</v>
      </c>
      <c r="I19" s="70" t="s">
        <v>1078</v>
      </c>
      <c r="J19" s="71" t="s">
        <v>1065</v>
      </c>
      <c r="K19" s="11" t="s">
        <v>1079</v>
      </c>
      <c r="L19" s="336" t="s">
        <v>1080</v>
      </c>
      <c r="M19" s="11" t="s">
        <v>1082</v>
      </c>
      <c r="N19" s="11" t="s">
        <v>1081</v>
      </c>
      <c r="O19" s="270" t="s">
        <v>1067</v>
      </c>
      <c r="P19" s="71"/>
      <c r="Q19" s="71"/>
      <c r="R19" s="11" t="s">
        <v>1193</v>
      </c>
      <c r="S19" s="71"/>
      <c r="T19" s="71"/>
      <c r="U19" s="71"/>
      <c r="V19" s="72"/>
    </row>
    <row r="20" spans="1:22" ht="104.25" customHeight="1" x14ac:dyDescent="0.25">
      <c r="A20" s="551"/>
      <c r="B20" s="596" t="s">
        <v>1140</v>
      </c>
      <c r="C20" s="489" t="s">
        <v>1141</v>
      </c>
      <c r="D20" s="477" t="s">
        <v>835</v>
      </c>
      <c r="E20" s="470" t="s">
        <v>643</v>
      </c>
      <c r="F20" s="11" t="s">
        <v>1181</v>
      </c>
      <c r="G20" s="261" t="s">
        <v>1083</v>
      </c>
      <c r="H20" s="70">
        <v>2012</v>
      </c>
      <c r="I20" s="70"/>
      <c r="J20" s="71" t="s">
        <v>796</v>
      </c>
      <c r="K20" s="71"/>
      <c r="L20" s="449" t="s">
        <v>1614</v>
      </c>
      <c r="M20" s="11" t="s">
        <v>1081</v>
      </c>
      <c r="N20" s="11"/>
      <c r="O20" s="270" t="s">
        <v>1084</v>
      </c>
      <c r="P20" s="71"/>
      <c r="Q20" s="71"/>
      <c r="R20" s="11" t="s">
        <v>1194</v>
      </c>
      <c r="S20" s="71"/>
      <c r="T20" s="71"/>
      <c r="U20" s="71"/>
      <c r="V20" s="72"/>
    </row>
    <row r="21" spans="1:22" ht="84" customHeight="1" x14ac:dyDescent="0.25">
      <c r="A21" s="551"/>
      <c r="B21" s="596"/>
      <c r="C21" s="489"/>
      <c r="D21" s="477"/>
      <c r="E21" s="470"/>
      <c r="F21" s="11" t="s">
        <v>1142</v>
      </c>
      <c r="G21" s="262">
        <v>0.04</v>
      </c>
      <c r="H21" s="70" t="s">
        <v>1085</v>
      </c>
      <c r="I21" s="70" t="s">
        <v>772</v>
      </c>
      <c r="J21" s="71" t="s">
        <v>456</v>
      </c>
      <c r="K21" s="11" t="s">
        <v>1086</v>
      </c>
      <c r="L21" s="496" t="s">
        <v>1087</v>
      </c>
      <c r="M21" s="496"/>
      <c r="N21" s="11" t="s">
        <v>1077</v>
      </c>
      <c r="O21" s="270" t="s">
        <v>1088</v>
      </c>
      <c r="P21" s="71"/>
      <c r="Q21" s="71"/>
      <c r="R21" s="11" t="s">
        <v>1195</v>
      </c>
      <c r="S21" s="71"/>
      <c r="T21" s="71"/>
      <c r="U21" s="71"/>
      <c r="V21" s="72"/>
    </row>
    <row r="22" spans="1:22" ht="39" customHeight="1" x14ac:dyDescent="0.25">
      <c r="A22" s="551"/>
      <c r="B22" s="596" t="s">
        <v>1143</v>
      </c>
      <c r="C22" s="489" t="s">
        <v>1144</v>
      </c>
      <c r="D22" s="477" t="s">
        <v>1089</v>
      </c>
      <c r="E22" s="470" t="s">
        <v>643</v>
      </c>
      <c r="F22" s="11" t="s">
        <v>1178</v>
      </c>
      <c r="G22" s="261"/>
      <c r="H22" s="70"/>
      <c r="I22" s="70"/>
      <c r="J22" s="71"/>
      <c r="K22" s="11"/>
      <c r="L22" s="336"/>
      <c r="M22" s="11"/>
      <c r="N22" s="11"/>
      <c r="O22" s="11"/>
      <c r="P22" s="270"/>
      <c r="Q22" s="71"/>
      <c r="R22" s="71"/>
      <c r="S22" s="71"/>
      <c r="T22" s="71"/>
      <c r="U22" s="71"/>
      <c r="V22" s="72"/>
    </row>
    <row r="23" spans="1:22" ht="74.25" customHeight="1" x14ac:dyDescent="0.25">
      <c r="A23" s="551"/>
      <c r="B23" s="596"/>
      <c r="C23" s="489"/>
      <c r="D23" s="477"/>
      <c r="E23" s="470"/>
      <c r="F23" s="11" t="s">
        <v>1162</v>
      </c>
      <c r="G23" s="96">
        <v>474</v>
      </c>
      <c r="H23" s="70">
        <v>204</v>
      </c>
      <c r="I23" s="70" t="s">
        <v>1090</v>
      </c>
      <c r="J23" s="263" t="s">
        <v>1065</v>
      </c>
      <c r="K23" s="11" t="s">
        <v>1091</v>
      </c>
      <c r="L23" s="496" t="s">
        <v>1093</v>
      </c>
      <c r="M23" s="496"/>
      <c r="N23" s="336" t="s">
        <v>1092</v>
      </c>
      <c r="O23" s="270" t="s">
        <v>1094</v>
      </c>
      <c r="P23" s="71"/>
      <c r="Q23" s="71"/>
      <c r="R23" s="11" t="s">
        <v>1196</v>
      </c>
      <c r="S23" s="71"/>
      <c r="T23" s="71"/>
      <c r="U23" s="71"/>
      <c r="V23" s="72"/>
    </row>
    <row r="24" spans="1:22" ht="90.75" customHeight="1" x14ac:dyDescent="0.25">
      <c r="A24" s="551"/>
      <c r="B24" s="596"/>
      <c r="C24" s="489"/>
      <c r="D24" s="477"/>
      <c r="E24" s="470"/>
      <c r="F24" s="11" t="s">
        <v>1163</v>
      </c>
      <c r="G24" s="264">
        <v>50.9</v>
      </c>
      <c r="H24" s="70">
        <v>2012</v>
      </c>
      <c r="I24" s="70" t="s">
        <v>457</v>
      </c>
      <c r="J24" s="263" t="s">
        <v>1065</v>
      </c>
      <c r="K24" s="11" t="s">
        <v>1091</v>
      </c>
      <c r="L24" s="496" t="s">
        <v>1095</v>
      </c>
      <c r="M24" s="496"/>
      <c r="N24" s="336" t="s">
        <v>1092</v>
      </c>
      <c r="O24" s="270" t="s">
        <v>1094</v>
      </c>
      <c r="P24" s="71"/>
      <c r="Q24" s="71"/>
      <c r="R24" s="11" t="s">
        <v>1197</v>
      </c>
      <c r="S24" s="71"/>
      <c r="T24" s="71"/>
      <c r="U24" s="71"/>
      <c r="V24" s="72"/>
    </row>
    <row r="25" spans="1:22" ht="159" customHeight="1" x14ac:dyDescent="0.25">
      <c r="A25" s="551"/>
      <c r="B25" s="596"/>
      <c r="C25" s="489"/>
      <c r="D25" s="341" t="s">
        <v>1096</v>
      </c>
      <c r="E25" s="334" t="s">
        <v>643</v>
      </c>
      <c r="F25" s="11" t="s">
        <v>1182</v>
      </c>
      <c r="G25" s="264">
        <v>4</v>
      </c>
      <c r="H25" s="70">
        <v>2012</v>
      </c>
      <c r="I25" s="70"/>
      <c r="J25" s="262" t="s">
        <v>1097</v>
      </c>
      <c r="K25" s="11"/>
      <c r="L25" s="336" t="s">
        <v>1098</v>
      </c>
      <c r="M25" s="496" t="s">
        <v>1099</v>
      </c>
      <c r="N25" s="496"/>
      <c r="O25" s="270" t="s">
        <v>1100</v>
      </c>
      <c r="P25" s="71"/>
      <c r="Q25" s="71"/>
      <c r="R25" s="71" t="s">
        <v>1198</v>
      </c>
      <c r="S25" s="71"/>
      <c r="T25" s="71"/>
      <c r="U25" s="71"/>
      <c r="V25" s="72"/>
    </row>
    <row r="26" spans="1:22" ht="46.5" customHeight="1" x14ac:dyDescent="0.25">
      <c r="A26" s="551"/>
      <c r="B26" s="596" t="s">
        <v>1146</v>
      </c>
      <c r="C26" s="489" t="s">
        <v>1145</v>
      </c>
      <c r="D26" s="475" t="s">
        <v>1101</v>
      </c>
      <c r="E26" s="496" t="s">
        <v>645</v>
      </c>
      <c r="F26" s="11" t="s">
        <v>1164</v>
      </c>
      <c r="G26" s="261"/>
      <c r="H26" s="70"/>
      <c r="I26" s="70"/>
      <c r="J26" s="336" t="s">
        <v>1102</v>
      </c>
      <c r="K26" s="71"/>
      <c r="L26" s="11" t="s">
        <v>1103</v>
      </c>
      <c r="M26" s="11"/>
      <c r="N26" s="71"/>
      <c r="O26" s="270" t="s">
        <v>1104</v>
      </c>
      <c r="P26" s="71"/>
      <c r="Q26" s="71"/>
      <c r="R26" s="71"/>
      <c r="S26" s="71"/>
      <c r="T26" s="71"/>
      <c r="U26" s="71"/>
      <c r="V26" s="72"/>
    </row>
    <row r="27" spans="1:22" ht="120" customHeight="1" x14ac:dyDescent="0.25">
      <c r="A27" s="551"/>
      <c r="B27" s="596"/>
      <c r="C27" s="489"/>
      <c r="D27" s="475"/>
      <c r="E27" s="496"/>
      <c r="F27" s="58" t="s">
        <v>1165</v>
      </c>
      <c r="G27" s="265">
        <v>3.9E-2</v>
      </c>
      <c r="H27" s="70">
        <v>2015</v>
      </c>
      <c r="I27" s="70" t="s">
        <v>1105</v>
      </c>
      <c r="J27" s="336" t="s">
        <v>1106</v>
      </c>
      <c r="K27" s="336" t="s">
        <v>1184</v>
      </c>
      <c r="L27" s="336" t="s">
        <v>1107</v>
      </c>
      <c r="M27" s="11"/>
      <c r="N27" s="11"/>
      <c r="O27" s="270" t="s">
        <v>1108</v>
      </c>
      <c r="P27" s="71"/>
      <c r="Q27" s="71"/>
      <c r="R27" s="11" t="s">
        <v>1199</v>
      </c>
      <c r="S27" s="11" t="s">
        <v>1200</v>
      </c>
      <c r="T27" s="71"/>
      <c r="U27" s="71"/>
      <c r="V27" s="72"/>
    </row>
    <row r="28" spans="1:22" ht="45" x14ac:dyDescent="0.25">
      <c r="A28" s="551"/>
      <c r="B28" s="596"/>
      <c r="C28" s="489"/>
      <c r="D28" s="475"/>
      <c r="E28" s="496"/>
      <c r="F28" s="58" t="s">
        <v>1166</v>
      </c>
      <c r="G28" s="265">
        <v>5.7000000000000002E-3</v>
      </c>
      <c r="H28" s="70">
        <v>2015</v>
      </c>
      <c r="I28" s="70" t="s">
        <v>1105</v>
      </c>
      <c r="J28" s="336" t="s">
        <v>1106</v>
      </c>
      <c r="K28" s="334"/>
      <c r="L28" s="336" t="s">
        <v>1107</v>
      </c>
      <c r="M28" s="11"/>
      <c r="N28" s="11"/>
      <c r="O28" s="270" t="s">
        <v>1108</v>
      </c>
      <c r="P28" s="71"/>
      <c r="Q28" s="71"/>
      <c r="R28" s="11" t="s">
        <v>1199</v>
      </c>
      <c r="S28" s="11" t="s">
        <v>1200</v>
      </c>
      <c r="T28" s="71"/>
      <c r="U28" s="71"/>
      <c r="V28" s="72"/>
    </row>
    <row r="29" spans="1:22" ht="78" customHeight="1" x14ac:dyDescent="0.25">
      <c r="A29" s="551"/>
      <c r="B29" s="596"/>
      <c r="C29" s="489"/>
      <c r="D29" s="477" t="s">
        <v>1109</v>
      </c>
      <c r="E29" s="470" t="s">
        <v>645</v>
      </c>
      <c r="F29" s="11" t="s">
        <v>1167</v>
      </c>
      <c r="G29" s="262"/>
      <c r="H29" s="70"/>
      <c r="I29" s="70"/>
      <c r="J29" s="71"/>
      <c r="K29" s="11"/>
      <c r="L29" s="11" t="s">
        <v>1110</v>
      </c>
      <c r="M29" s="11"/>
      <c r="N29" s="71"/>
      <c r="O29" s="270" t="s">
        <v>1104</v>
      </c>
      <c r="P29" s="71"/>
      <c r="Q29" s="71"/>
      <c r="R29" s="71"/>
      <c r="S29" s="71"/>
      <c r="T29" s="71"/>
      <c r="U29" s="71"/>
      <c r="V29" s="72"/>
    </row>
    <row r="30" spans="1:22" ht="108.75" customHeight="1" x14ac:dyDescent="0.25">
      <c r="A30" s="551"/>
      <c r="B30" s="596"/>
      <c r="C30" s="489"/>
      <c r="D30" s="477"/>
      <c r="E30" s="470"/>
      <c r="F30" s="11" t="s">
        <v>1168</v>
      </c>
      <c r="G30" s="265">
        <v>3.6999999999999998E-2</v>
      </c>
      <c r="H30" s="70">
        <v>2015</v>
      </c>
      <c r="I30" s="70" t="s">
        <v>1105</v>
      </c>
      <c r="J30" s="336" t="s">
        <v>1106</v>
      </c>
      <c r="K30" s="336" t="s">
        <v>1184</v>
      </c>
      <c r="L30" s="336" t="s">
        <v>1107</v>
      </c>
      <c r="M30" s="11"/>
      <c r="N30" s="11"/>
      <c r="O30" s="270" t="s">
        <v>1108</v>
      </c>
      <c r="P30" s="71"/>
      <c r="Q30" s="71"/>
      <c r="R30" s="11" t="s">
        <v>1199</v>
      </c>
      <c r="S30" s="11" t="s">
        <v>1200</v>
      </c>
      <c r="T30" s="71"/>
      <c r="U30" s="71"/>
      <c r="V30" s="72"/>
    </row>
    <row r="31" spans="1:22" ht="45" x14ac:dyDescent="0.25">
      <c r="A31" s="551"/>
      <c r="B31" s="596"/>
      <c r="C31" s="489"/>
      <c r="D31" s="477"/>
      <c r="E31" s="470"/>
      <c r="F31" s="11" t="s">
        <v>1169</v>
      </c>
      <c r="G31" s="265">
        <v>1.7000000000000001E-2</v>
      </c>
      <c r="H31" s="70">
        <v>2015</v>
      </c>
      <c r="I31" s="70" t="s">
        <v>1105</v>
      </c>
      <c r="J31" s="336" t="s">
        <v>1106</v>
      </c>
      <c r="K31" s="334"/>
      <c r="L31" s="336" t="s">
        <v>1107</v>
      </c>
      <c r="M31" s="11"/>
      <c r="N31" s="11"/>
      <c r="O31" s="270" t="s">
        <v>1108</v>
      </c>
      <c r="P31" s="71"/>
      <c r="Q31" s="71"/>
      <c r="R31" s="11" t="s">
        <v>1199</v>
      </c>
      <c r="S31" s="11" t="s">
        <v>1200</v>
      </c>
      <c r="T31" s="71"/>
      <c r="U31" s="71"/>
      <c r="V31" s="72"/>
    </row>
    <row r="32" spans="1:22" ht="40.5" customHeight="1" x14ac:dyDescent="0.25">
      <c r="A32" s="551"/>
      <c r="B32" s="596" t="s">
        <v>1147</v>
      </c>
      <c r="C32" s="489" t="s">
        <v>1148</v>
      </c>
      <c r="D32" s="477" t="s">
        <v>1111</v>
      </c>
      <c r="E32" s="470" t="s">
        <v>643</v>
      </c>
      <c r="F32" s="11" t="s">
        <v>1170</v>
      </c>
      <c r="G32" s="261"/>
      <c r="H32" s="70"/>
      <c r="I32" s="70"/>
      <c r="J32" s="71"/>
      <c r="K32" s="11"/>
      <c r="L32" s="336"/>
      <c r="M32" s="71"/>
      <c r="N32" s="11"/>
      <c r="O32" s="11"/>
      <c r="P32" s="270"/>
      <c r="Q32" s="71"/>
      <c r="R32" s="71"/>
      <c r="S32" s="71"/>
      <c r="T32" s="71"/>
      <c r="U32" s="71"/>
      <c r="V32" s="72"/>
    </row>
    <row r="33" spans="1:22" ht="63" customHeight="1" x14ac:dyDescent="0.25">
      <c r="A33" s="551"/>
      <c r="B33" s="596"/>
      <c r="C33" s="489"/>
      <c r="D33" s="477"/>
      <c r="E33" s="470"/>
      <c r="F33" s="11" t="s">
        <v>1171</v>
      </c>
      <c r="G33" s="261">
        <v>13.3</v>
      </c>
      <c r="H33" s="70">
        <v>2014</v>
      </c>
      <c r="I33" s="70" t="s">
        <v>1112</v>
      </c>
      <c r="J33" s="336" t="s">
        <v>1113</v>
      </c>
      <c r="K33" s="11" t="s">
        <v>1062</v>
      </c>
      <c r="L33" s="496" t="s">
        <v>1114</v>
      </c>
      <c r="M33" s="496"/>
      <c r="N33" s="11" t="s">
        <v>669</v>
      </c>
      <c r="O33" s="270" t="s">
        <v>1115</v>
      </c>
      <c r="P33" s="71"/>
      <c r="Q33" s="71"/>
      <c r="R33" s="11" t="s">
        <v>1201</v>
      </c>
      <c r="S33" s="71"/>
      <c r="T33" s="71"/>
      <c r="U33" s="71"/>
      <c r="V33" s="72"/>
    </row>
    <row r="34" spans="1:22" ht="52.5" customHeight="1" thickBot="1" x14ac:dyDescent="0.3">
      <c r="A34" s="551"/>
      <c r="B34" s="596"/>
      <c r="C34" s="489"/>
      <c r="D34" s="477"/>
      <c r="E34" s="470"/>
      <c r="F34" s="11" t="s">
        <v>1172</v>
      </c>
      <c r="G34" s="261">
        <v>58.8</v>
      </c>
      <c r="H34" s="70">
        <v>2014</v>
      </c>
      <c r="I34" s="70" t="s">
        <v>1112</v>
      </c>
      <c r="J34" s="336" t="s">
        <v>1113</v>
      </c>
      <c r="K34" s="11" t="s">
        <v>1062</v>
      </c>
      <c r="L34" s="496" t="s">
        <v>1116</v>
      </c>
      <c r="M34" s="496"/>
      <c r="N34" s="71"/>
      <c r="O34" s="270" t="s">
        <v>1115</v>
      </c>
      <c r="P34" s="71"/>
      <c r="Q34" s="71"/>
      <c r="R34" s="11" t="s">
        <v>1202</v>
      </c>
      <c r="S34" s="71"/>
      <c r="T34" s="71"/>
      <c r="U34" s="71"/>
      <c r="V34" s="72"/>
    </row>
    <row r="35" spans="1:22" ht="77.25" customHeight="1" x14ac:dyDescent="0.25">
      <c r="A35" s="551"/>
      <c r="B35" s="596"/>
      <c r="C35" s="489"/>
      <c r="D35" s="183" t="s">
        <v>1117</v>
      </c>
      <c r="E35" s="334" t="s">
        <v>643</v>
      </c>
      <c r="F35" s="11" t="s">
        <v>1185</v>
      </c>
      <c r="G35" s="265">
        <v>0.502</v>
      </c>
      <c r="H35" s="70">
        <v>2014</v>
      </c>
      <c r="I35" s="70" t="s">
        <v>1118</v>
      </c>
      <c r="J35" s="71" t="s">
        <v>1062</v>
      </c>
      <c r="K35" s="71"/>
      <c r="L35" s="11" t="s">
        <v>1119</v>
      </c>
      <c r="M35" s="71"/>
      <c r="N35" s="11" t="s">
        <v>669</v>
      </c>
      <c r="O35" s="270" t="s">
        <v>674</v>
      </c>
      <c r="P35" s="71"/>
      <c r="Q35" s="71"/>
      <c r="R35" s="13" t="s">
        <v>1187</v>
      </c>
      <c r="S35" s="71"/>
      <c r="T35" s="71"/>
      <c r="U35" s="71"/>
      <c r="V35" s="72"/>
    </row>
    <row r="36" spans="1:22" ht="85.5" customHeight="1" x14ac:dyDescent="0.25">
      <c r="A36" s="551"/>
      <c r="B36" s="363" t="s">
        <v>1149</v>
      </c>
      <c r="C36" s="340" t="s">
        <v>1150</v>
      </c>
      <c r="D36" s="183" t="s">
        <v>1120</v>
      </c>
      <c r="E36" s="334" t="s">
        <v>643</v>
      </c>
      <c r="F36" s="11" t="s">
        <v>1173</v>
      </c>
      <c r="G36" s="261" t="s">
        <v>1121</v>
      </c>
      <c r="H36" s="70">
        <v>2013</v>
      </c>
      <c r="I36" s="70" t="s">
        <v>1122</v>
      </c>
      <c r="J36" s="71" t="s">
        <v>1123</v>
      </c>
      <c r="K36" s="11"/>
      <c r="L36" s="336" t="s">
        <v>1124</v>
      </c>
      <c r="M36" s="71"/>
      <c r="N36" s="71" t="s">
        <v>669</v>
      </c>
      <c r="O36" s="270" t="s">
        <v>1125</v>
      </c>
      <c r="P36" s="71"/>
      <c r="Q36" s="71"/>
      <c r="R36" s="11" t="s">
        <v>1203</v>
      </c>
      <c r="S36" s="71"/>
      <c r="T36" s="71"/>
      <c r="U36" s="71"/>
      <c r="V36" s="72"/>
    </row>
    <row r="37" spans="1:22" ht="60.75" thickBot="1" x14ac:dyDescent="0.3">
      <c r="A37" s="553"/>
      <c r="B37" s="268" t="s">
        <v>1152</v>
      </c>
      <c r="C37" s="348" t="s">
        <v>1153</v>
      </c>
      <c r="D37" s="274" t="s">
        <v>1126</v>
      </c>
      <c r="E37" s="349" t="s">
        <v>1151</v>
      </c>
      <c r="F37" s="27" t="s">
        <v>1127</v>
      </c>
      <c r="G37" s="76" t="s">
        <v>836</v>
      </c>
      <c r="H37" s="76"/>
      <c r="I37" s="76"/>
      <c r="J37" s="77" t="s">
        <v>1065</v>
      </c>
      <c r="K37" s="27"/>
      <c r="L37" s="453" t="s">
        <v>1615</v>
      </c>
      <c r="M37" s="77"/>
      <c r="N37" s="27"/>
      <c r="O37" s="271" t="s">
        <v>814</v>
      </c>
      <c r="P37" s="77"/>
      <c r="Q37" s="77"/>
      <c r="R37" s="77"/>
      <c r="S37" s="77"/>
      <c r="T37" s="77"/>
      <c r="U37" s="77"/>
      <c r="V37" s="78"/>
    </row>
    <row r="38" spans="1:22" s="21" customFormat="1" ht="19.5" customHeight="1" thickBot="1" x14ac:dyDescent="0.3">
      <c r="A38" s="47"/>
      <c r="B38" s="48"/>
      <c r="C38" s="48"/>
      <c r="D38" s="49"/>
      <c r="E38" s="218"/>
      <c r="F38" s="49"/>
      <c r="G38" s="50"/>
      <c r="H38" s="49"/>
      <c r="I38" s="49"/>
      <c r="J38" s="49"/>
      <c r="K38" s="49"/>
      <c r="L38" s="49"/>
      <c r="M38" s="51"/>
      <c r="N38" s="51"/>
      <c r="O38" s="51"/>
      <c r="P38" s="51"/>
      <c r="Q38" s="51"/>
      <c r="R38" s="51"/>
      <c r="S38" s="51"/>
      <c r="T38" s="51"/>
      <c r="U38" s="51"/>
      <c r="V38" s="383"/>
    </row>
  </sheetData>
  <sheetProtection algorithmName="SHA-512" hashValue="X8nd7uohblhmoU0e0TXE11dz5Gi4Y2MwbZTiWy+fvr4IGKNTc3AczUmfT/Jm/uydtsOlIH36dJ3O6V6ecHJXKw==" saltValue="+ZsbKjnH7FGJZd+RvyaCsg==" spinCount="100000" sheet="1" objects="1" scenarios="1"/>
  <mergeCells count="48">
    <mergeCell ref="C32:C35"/>
    <mergeCell ref="D32:D34"/>
    <mergeCell ref="E32:E34"/>
    <mergeCell ref="A3:A37"/>
    <mergeCell ref="B20:B21"/>
    <mergeCell ref="B22:B25"/>
    <mergeCell ref="C7:C14"/>
    <mergeCell ref="B7:B14"/>
    <mergeCell ref="B32:B35"/>
    <mergeCell ref="B26:B31"/>
    <mergeCell ref="C26:C31"/>
    <mergeCell ref="D7:D10"/>
    <mergeCell ref="E7:E10"/>
    <mergeCell ref="D11:D14"/>
    <mergeCell ref="E11:E14"/>
    <mergeCell ref="D15:D16"/>
    <mergeCell ref="A1:C1"/>
    <mergeCell ref="H1:I1"/>
    <mergeCell ref="L1:N1"/>
    <mergeCell ref="O1:Q1"/>
    <mergeCell ref="R1:V1"/>
    <mergeCell ref="L3:M3"/>
    <mergeCell ref="B5:B6"/>
    <mergeCell ref="C5:C6"/>
    <mergeCell ref="D5:D6"/>
    <mergeCell ref="E5:E6"/>
    <mergeCell ref="L17:M17"/>
    <mergeCell ref="D17:D18"/>
    <mergeCell ref="E17:E18"/>
    <mergeCell ref="B15:B18"/>
    <mergeCell ref="C15:C18"/>
    <mergeCell ref="E15:E16"/>
    <mergeCell ref="L33:M33"/>
    <mergeCell ref="L34:M34"/>
    <mergeCell ref="C20:C21"/>
    <mergeCell ref="D20:D21"/>
    <mergeCell ref="E20:E21"/>
    <mergeCell ref="L21:M21"/>
    <mergeCell ref="C22:C25"/>
    <mergeCell ref="D22:D24"/>
    <mergeCell ref="E22:E24"/>
    <mergeCell ref="L23:M23"/>
    <mergeCell ref="L24:M24"/>
    <mergeCell ref="M25:N25"/>
    <mergeCell ref="D26:D28"/>
    <mergeCell ref="E26:E28"/>
    <mergeCell ref="D29:D31"/>
    <mergeCell ref="E29:E31"/>
  </mergeCells>
  <hyperlinks>
    <hyperlink ref="O3" r:id="rId1"/>
    <hyperlink ref="O4" r:id="rId2"/>
    <hyperlink ref="O30" r:id="rId3"/>
    <hyperlink ref="O31" r:id="rId4"/>
    <hyperlink ref="O27" r:id="rId5"/>
    <hyperlink ref="O28" r:id="rId6"/>
    <hyperlink ref="O35" r:id="rId7"/>
    <hyperlink ref="O18" r:id="rId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Introduccion</vt:lpstr>
      <vt:lpstr>ODS 1</vt:lpstr>
      <vt:lpstr>ODS 2</vt:lpstr>
      <vt:lpstr>ODS 3</vt:lpstr>
      <vt:lpstr>ODS 4</vt:lpstr>
      <vt:lpstr>ODS 5</vt:lpstr>
      <vt:lpstr>ODS 6</vt:lpstr>
      <vt:lpstr>ODS 7</vt:lpstr>
      <vt:lpstr>ODS 8</vt:lpstr>
      <vt:lpstr>ODS 9</vt:lpstr>
      <vt:lpstr>ODS 10</vt:lpstr>
      <vt:lpstr>ODS 11</vt:lpstr>
      <vt:lpstr>ODS 12</vt:lpstr>
      <vt:lpstr>ODS 13 </vt:lpstr>
      <vt:lpstr>ODS 14</vt:lpstr>
      <vt:lpstr>ODS 15</vt:lpstr>
      <vt:lpstr>ODS 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georgina</dc:creator>
  <cp:lastModifiedBy>Ruben Mercado</cp:lastModifiedBy>
  <cp:lastPrinted>2016-08-03T15:19:18Z</cp:lastPrinted>
  <dcterms:created xsi:type="dcterms:W3CDTF">2016-05-24T17:21:13Z</dcterms:created>
  <dcterms:modified xsi:type="dcterms:W3CDTF">2017-05-04T17:20:30Z</dcterms:modified>
</cp:coreProperties>
</file>