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uan.Mateus.UNDPCO\OneDrive - United Nations Development Programme\Documents\PNUD\DEI URBANO\En Marcha Digital\CONTENIDO FINAL\GUÍA 7\"/>
    </mc:Choice>
  </mc:AlternateContent>
  <xr:revisionPtr revIDLastSave="3" documentId="13_ncr:1_{58A6C2BA-5933-6343-B0C5-493F606182AB}" xr6:coauthVersionLast="45" xr6:coauthVersionMax="45" xr10:uidLastSave="{4D900516-06CC-46F1-B288-56CD8CE4D5E2}"/>
  <workbookProtection workbookAlgorithmName="SHA-512" workbookHashValue="x7hgRULu3pSoU060Xi4QImw8vs5Y3+bLX++bO/s/J1DScigvGQ4WGAX0+uejnxKINhARtVEdgbxOVDorOkAC1A==" workbookSaltValue="ochG1jtcl+TzezKRFoEdZA==" workbookSpinCount="100000" lockStructure="1"/>
  <bookViews>
    <workbookView xWindow="-120" yWindow="-120" windowWidth="20730" windowHeight="11160" activeTab="1" xr2:uid="{00000000-000D-0000-FFFF-FFFF00000000}"/>
  </bookViews>
  <sheets>
    <sheet name="Indicaciones" sheetId="3" r:id="rId1"/>
    <sheet name="Para cálculo" sheetId="5" r:id="rId2"/>
  </sheets>
  <definedNames>
    <definedName name="_xlnm.Print_Area" localSheetId="1">'Para cálculo'!$A$1:$G$37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5" l="1"/>
  <c r="F27" i="5"/>
  <c r="F28" i="5"/>
  <c r="F29" i="5"/>
  <c r="F23" i="5"/>
  <c r="F24" i="5"/>
  <c r="F25" i="5"/>
  <c r="F26" i="5"/>
  <c r="F22" i="5"/>
  <c r="F18" i="5"/>
  <c r="F17" i="5"/>
  <c r="F16" i="5"/>
  <c r="F13" i="5"/>
  <c r="F14" i="5"/>
  <c r="F15" i="5"/>
  <c r="F12" i="5"/>
  <c r="F30" i="5" l="1"/>
  <c r="E24" i="5"/>
  <c r="E23" i="5"/>
  <c r="C9" i="5"/>
  <c r="F19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Dario</author>
    <author>Walter Enrique Sanchez Leon</author>
  </authors>
  <commentList>
    <comment ref="B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Dario Calahorrano:</t>
        </r>
        <r>
          <rPr>
            <sz val="9"/>
            <color indexed="81"/>
            <rFont val="Tahoma"/>
            <family val="2"/>
          </rPr>
          <t xml:space="preserve">
Está diseñado para que se ponga automáticamente la fecha de hoy, per si requiere puede poner la fecha que necesite</t>
        </r>
      </text>
    </comment>
    <comment ref="B11" authorId="0" shapeId="0" xr:uid="{00000000-0006-0000-0100-000002000000}">
      <text>
        <r>
          <rPr>
            <b/>
            <sz val="9"/>
            <color rgb="FF000000"/>
            <rFont val="Tahoma"/>
            <family val="2"/>
          </rPr>
          <t>Servicio o medio digital a utilizar</t>
        </r>
      </text>
    </comment>
    <comment ref="C11" authorId="0" shapeId="0" xr:uid="{00000000-0006-0000-0100-000003000000}">
      <text>
        <r>
          <rPr>
            <b/>
            <sz val="9"/>
            <color rgb="FF000000"/>
            <rFont val="Tahoma"/>
            <family val="2"/>
          </rPr>
          <t>Tienda virtual, pagos, publicidad</t>
        </r>
      </text>
    </comment>
    <comment ref="D11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Seleccione "SI" si va a usar alguno de estos servicios
</t>
        </r>
      </text>
    </comment>
    <comment ref="E11" authorId="0" shapeId="0" xr:uid="{00000000-0006-0000-0100-000005000000}">
      <text>
        <r>
          <rPr>
            <b/>
            <sz val="9"/>
            <color rgb="FF000000"/>
            <rFont val="Tahoma"/>
            <family val="2"/>
          </rPr>
          <t>Costo promedio</t>
        </r>
      </text>
    </comment>
    <comment ref="F11" authorId="0" shapeId="0" xr:uid="{00000000-0006-0000-0100-000006000000}">
      <text>
        <r>
          <rPr>
            <b/>
            <sz val="9"/>
            <color rgb="FF000000"/>
            <rFont val="Tahoma"/>
            <family val="2"/>
          </rPr>
          <t>Costo total inversión</t>
        </r>
      </text>
    </comment>
    <comment ref="G11" authorId="0" shapeId="0" xr:uid="{00000000-0006-0000-0100-000007000000}">
      <text>
        <r>
          <rPr>
            <b/>
            <sz val="9"/>
            <color rgb="FF000000"/>
            <rFont val="Tahoma"/>
            <family val="2"/>
          </rPr>
          <t>Comentarios sobre el producto</t>
        </r>
      </text>
    </comment>
    <comment ref="G12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Walter  Sanchez Leon:</t>
        </r>
        <r>
          <rPr>
            <sz val="9"/>
            <color indexed="81"/>
            <rFont val="Tahoma"/>
            <family val="2"/>
          </rPr>
          <t xml:space="preserve">
Este es un valor promedio. Sin embargo puedes crearla gratis en nuestra guía: Anexo 3</t>
        </r>
      </text>
    </comment>
    <comment ref="E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Walter  Sanchez Leon:</t>
        </r>
        <r>
          <rPr>
            <sz val="9"/>
            <color indexed="81"/>
            <rFont val="Tahoma"/>
            <family val="2"/>
          </rPr>
          <t xml:space="preserve">
Este costo deberás renovarlo anualmente</t>
        </r>
      </text>
    </comment>
    <comment ref="B21" authorId="0" shapeId="0" xr:uid="{00000000-0006-0000-0100-00000A000000}">
      <text>
        <r>
          <rPr>
            <b/>
            <sz val="9"/>
            <color rgb="FF000000"/>
            <rFont val="Tahoma"/>
            <family val="2"/>
          </rPr>
          <t>Servicio o medio digital a utilizar</t>
        </r>
      </text>
    </comment>
    <comment ref="C2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Tienda virtual, pagos, publicidad</t>
        </r>
      </text>
    </comment>
    <comment ref="D21" authorId="0" shapeId="0" xr:uid="{00000000-0006-0000-0100-00000C000000}">
      <text>
        <r>
          <rPr>
            <sz val="9"/>
            <color rgb="FF000000"/>
            <rFont val="Tahoma"/>
            <family val="2"/>
          </rPr>
          <t xml:space="preserve">Seleccione "SI" si va a usar alguno de estos productos o servicios
</t>
        </r>
      </text>
    </comment>
    <comment ref="E21" authorId="0" shapeId="0" xr:uid="{00000000-0006-0000-0100-00000D000000}">
      <text>
        <r>
          <rPr>
            <b/>
            <sz val="9"/>
            <color rgb="FF000000"/>
            <rFont val="Tahoma"/>
            <family val="2"/>
          </rPr>
          <t>Costo promedio</t>
        </r>
      </text>
    </comment>
    <comment ref="F2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Costo total mensual</t>
        </r>
      </text>
    </comment>
    <comment ref="G2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Comentarios sobre el producto</t>
        </r>
      </text>
    </comment>
    <comment ref="C36" authorId="1" shapeId="0" xr:uid="{00000000-0006-0000-0100-000010000000}">
      <text>
        <r>
          <rPr>
            <b/>
            <sz val="9"/>
            <color rgb="FF000000"/>
            <rFont val="Tahoma"/>
            <family val="2"/>
          </rPr>
          <t>Walter Sanchez Leon: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Incluya el valor mensual que espera vender en línea</t>
        </r>
      </text>
    </comment>
    <comment ref="D36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Walter Enrique Sanchez Leon:</t>
        </r>
        <r>
          <rPr>
            <sz val="9"/>
            <color indexed="81"/>
            <rFont val="Tahoma"/>
            <family val="2"/>
          </rPr>
          <t xml:space="preserve">
Valor promedio tarifa: 3,59%
impuesto: 1,1%
Total: 4,69%</t>
        </r>
      </text>
    </comment>
    <comment ref="E36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Walter  Sanchez Leon:</t>
        </r>
        <r>
          <rPr>
            <sz val="9"/>
            <color indexed="81"/>
            <rFont val="Tahoma"/>
            <family val="2"/>
          </rPr>
          <t xml:space="preserve">
Incluye el número de transacciones que necesitas hacer para las ventas que harás en línea</t>
        </r>
      </text>
    </comment>
  </commentList>
</comments>
</file>

<file path=xl/sharedStrings.xml><?xml version="1.0" encoding="utf-8"?>
<sst xmlns="http://schemas.openxmlformats.org/spreadsheetml/2006/main" count="99" uniqueCount="55">
  <si>
    <t>Anexo 5: Prespuesto de mis canales virtuales</t>
  </si>
  <si>
    <t>Hoja de instrucciones</t>
  </si>
  <si>
    <r>
      <rPr>
        <b/>
        <sz val="11"/>
        <color rgb="FF000000"/>
        <rFont val="Calibri"/>
        <family val="2"/>
        <scheme val="minor"/>
      </rPr>
      <t>Introducción.-</t>
    </r>
    <r>
      <rPr>
        <sz val="11"/>
        <color rgb="FF000000"/>
        <rFont val="Calibri"/>
        <family val="2"/>
        <scheme val="minor"/>
      </rPr>
      <t xml:space="preserve"> Antes de iniciar con las herramienas pagas para vender en línea, te recomendamos hacer este presupuesto para determinar cuanto dinero debes invertir antes de iniciar y cuanto dinero debes tener disponible mensualmente para estos pagos.</t>
    </r>
  </si>
  <si>
    <r>
      <rPr>
        <b/>
        <sz val="11"/>
        <color rgb="FF000000"/>
        <rFont val="Calibri"/>
        <family val="2"/>
        <scheme val="minor"/>
      </rPr>
      <t>Instrucciones.-</t>
    </r>
    <r>
      <rPr>
        <sz val="11"/>
        <color rgb="FF000000"/>
        <rFont val="Calibri"/>
        <family val="2"/>
        <scheme val="minor"/>
      </rPr>
      <t xml:space="preserve"> En la siguiente hoja encontrarás todos los canales y medios de pago disponibles con un costo aproximado. Escribe la cantidad de los items que usarás y la plantilla te calculará el valor total del mes. Cada uno de los campos a ser llenados tiene una explicación de la información que se necesita ingresar, se despliega despliega a colocar el mouse sobre la casilla que tiene una marca roja en la esquina superior derecaha.</t>
    </r>
  </si>
  <si>
    <t>Únicamente llene los campos que se encuentran en celeste claro y con un borde grueso.</t>
  </si>
  <si>
    <r>
      <t>L</t>
    </r>
    <r>
      <rPr>
        <sz val="11"/>
        <color rgb="FF000000"/>
        <rFont val="Calibri (Cuerpo)"/>
      </rPr>
      <t>as demas celdas se encuentran con fórmulas para su facilidad, estas celdas ha sido bloqueadas ya que no deben ser modificadas. Si quiere modificar el formato vaya a la pestaña revisar, clic en el boton desproteger hoja.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Calibri (Cuerpo)"/>
      </rPr>
      <t>La contraseña para desbloquear es: 1</t>
    </r>
  </si>
  <si>
    <t>(Nombre de su negocio aquí)</t>
  </si>
  <si>
    <t>Fecha:</t>
  </si>
  <si>
    <t>INVERSIÓN INICIAL</t>
  </si>
  <si>
    <t>Lista categoría</t>
  </si>
  <si>
    <t>Lista SI/NO</t>
  </si>
  <si>
    <t>N°</t>
  </si>
  <si>
    <t>Servicio o medio digital</t>
  </si>
  <si>
    <t>Categoría</t>
  </si>
  <si>
    <t>SI/NO</t>
  </si>
  <si>
    <t>Costo unitario (Costo estimado promedio)</t>
  </si>
  <si>
    <t>Costo total</t>
  </si>
  <si>
    <t>Observaciones</t>
  </si>
  <si>
    <t>Tienda Virtual</t>
  </si>
  <si>
    <t>SI</t>
  </si>
  <si>
    <r>
      <rPr>
        <b/>
        <sz val="11"/>
        <color rgb="FF000000"/>
        <rFont val="Calibri"/>
        <family val="2"/>
        <scheme val="minor"/>
      </rPr>
      <t>Construcción de tienda virtual (Puedes</t>
    </r>
    <r>
      <rPr>
        <sz val="11"/>
        <color rgb="FF000000"/>
        <rFont val="Calibri"/>
        <family val="2"/>
        <scheme val="minor"/>
      </rPr>
      <t xml:space="preserve"> hacerla tu mismo gratis siguiendo el </t>
    </r>
    <r>
      <rPr>
        <b/>
        <sz val="11"/>
        <color rgb="FF000000"/>
        <rFont val="Calibri"/>
        <family val="2"/>
        <scheme val="minor"/>
      </rPr>
      <t>Anexo_3</t>
    </r>
  </si>
  <si>
    <t>Tienda virtual</t>
  </si>
  <si>
    <t>NO</t>
  </si>
  <si>
    <t>https://www.workana.com/es/freelancers/colombia</t>
  </si>
  <si>
    <t>Publicidad</t>
  </si>
  <si>
    <t>Pago de dominio y Hosting (Obligatorio)</t>
  </si>
  <si>
    <t>https://www.entrepreneur.com/article/277525</t>
  </si>
  <si>
    <t>Personal</t>
  </si>
  <si>
    <t>Diseño de imágenes para página web y redes sociales (Opcional)</t>
  </si>
  <si>
    <t>Diseño</t>
  </si>
  <si>
    <t>https://www.workana.com/es/freelancers/colombia
https://pixabay.com/es/</t>
  </si>
  <si>
    <r>
      <t xml:space="preserve">Fotografía de productos (Opcional).
Puedes hacerlo tu mismo siguiendo el </t>
    </r>
    <r>
      <rPr>
        <b/>
        <sz val="11"/>
        <color rgb="FF000000"/>
        <rFont val="Calibri"/>
        <family val="2"/>
        <scheme val="minor"/>
      </rPr>
      <t>Anexo_2</t>
    </r>
  </si>
  <si>
    <t>Costo aproximado para 100 productos ($4,000 pesos por foto de producto)</t>
  </si>
  <si>
    <t>Otro</t>
  </si>
  <si>
    <t>Si es necesario incluye otro servicio</t>
  </si>
  <si>
    <t>Total</t>
  </si>
  <si>
    <t>GASTOS MENSUALES</t>
  </si>
  <si>
    <t>Cantidad</t>
  </si>
  <si>
    <t>Costo unitario</t>
  </si>
  <si>
    <t>Mensualidad de tienda virtual</t>
  </si>
  <si>
    <t>Ejemplo con plan básico ECWID. Máximo 100 productos</t>
  </si>
  <si>
    <r>
      <t xml:space="preserve">Publicidad en Facebook. Ver </t>
    </r>
    <r>
      <rPr>
        <b/>
        <sz val="11"/>
        <color rgb="FF000000"/>
        <rFont val="Calibri"/>
        <family val="2"/>
        <scheme val="minor"/>
      </rPr>
      <t>Anexo_4</t>
    </r>
  </si>
  <si>
    <t>Ejemplo de 1 publicación de $5,000 pesos diarios durante 30 días. Alcance mínimo estimado: 300mil personas</t>
  </si>
  <si>
    <t>Ejemplo de 1 publicación de $14,000 pesos diarios durante 30 días. Alcance mínimo estimado: 600 mil personas</t>
  </si>
  <si>
    <t>Comunity Manager (Persona encargada de publicar y hacer seguimiento a redes sociales)</t>
  </si>
  <si>
    <t>Paquete de plantilla para publicaciones para Facebook, Instagram</t>
  </si>
  <si>
    <t xml:space="preserve">Nota: Ten en cuenta otros costos adicionales por vender en línea como la tarífa de la plataforma de pagos en línea. </t>
  </si>
  <si>
    <t>Abajo puedes calcular un presupuesto de este costo mensual según las ventas que esperas hacer en línea</t>
  </si>
  <si>
    <t>OTROS GASTOS</t>
  </si>
  <si>
    <r>
      <t xml:space="preserve">Pagos digitales (Wompi, PayU, etc). 
Ver comparativo en </t>
    </r>
    <r>
      <rPr>
        <b/>
        <sz val="11"/>
        <color rgb="FF000000"/>
        <rFont val="Calibri"/>
        <family val="2"/>
        <scheme val="minor"/>
      </rPr>
      <t>Anexo_1</t>
    </r>
  </si>
  <si>
    <t>Ventas mensuales en línea</t>
  </si>
  <si>
    <t>Cobro plataforma</t>
  </si>
  <si>
    <t># de transacciones para esas ventas</t>
  </si>
  <si>
    <t>Valor costo mensual promedio</t>
  </si>
  <si>
    <t xml:space="preserve">Incluye lo que esperas vender en línea y el número de transacciones para llegar a ese valor. En valor costo mensual promedio te calculará el costo.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</si>
</sst>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</numFmts>
  <fonts count="22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9"/>
      <color rgb="FF000000"/>
      <name val="Tahoma"/>
      <family val="2"/>
    </font>
    <font>
      <b/>
      <sz val="26"/>
      <color rgb="FF2386C6"/>
      <name val="Calibri"/>
      <family val="2"/>
      <scheme val="minor"/>
    </font>
    <font>
      <sz val="11"/>
      <color rgb="FF2286C7"/>
      <name val="Calibri"/>
      <family val="2"/>
      <scheme val="minor"/>
    </font>
    <font>
      <b/>
      <sz val="11"/>
      <color rgb="FF2286C7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rgb="FF000000"/>
      <name val="Tahoma"/>
      <family val="2"/>
    </font>
    <font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 (Cuerpo)"/>
    </font>
    <font>
      <b/>
      <sz val="11"/>
      <color rgb="FF000000"/>
      <name val="Calibri (Cuerpo)"/>
    </font>
    <font>
      <u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2286C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2286C7"/>
      </right>
      <top style="thin">
        <color rgb="FF2286C7"/>
      </top>
      <bottom/>
      <diagonal/>
    </border>
    <border>
      <left style="medium">
        <color indexed="64"/>
      </left>
      <right/>
      <top style="thin">
        <color rgb="FF2286C7"/>
      </top>
      <bottom/>
      <diagonal/>
    </border>
    <border>
      <left/>
      <right/>
      <top style="thin">
        <color rgb="FF2286C7"/>
      </top>
      <bottom/>
      <diagonal/>
    </border>
    <border>
      <left/>
      <right style="medium">
        <color indexed="64"/>
      </right>
      <top style="thin">
        <color rgb="FF2286C7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horizontal="right"/>
    </xf>
    <xf numFmtId="0" fontId="0" fillId="3" borderId="0" xfId="0" applyFill="1" applyAlignment="1" applyProtection="1">
      <alignment vertical="center"/>
    </xf>
    <xf numFmtId="0" fontId="0" fillId="3" borderId="0" xfId="0" applyFill="1" applyBorder="1" applyAlignment="1" applyProtection="1"/>
    <xf numFmtId="0" fontId="0" fillId="3" borderId="0" xfId="0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164" fontId="3" fillId="3" borderId="0" xfId="1" applyFont="1" applyFill="1" applyBorder="1" applyProtection="1"/>
    <xf numFmtId="0" fontId="0" fillId="3" borderId="0" xfId="0" applyFill="1" applyBorder="1" applyProtection="1"/>
    <xf numFmtId="0" fontId="0" fillId="3" borderId="0" xfId="0" applyFill="1"/>
    <xf numFmtId="42" fontId="0" fillId="4" borderId="2" xfId="2" applyFont="1" applyFill="1" applyBorder="1" applyAlignment="1" applyProtection="1">
      <alignment vertical="center" wrapText="1"/>
      <protection locked="0"/>
    </xf>
    <xf numFmtId="1" fontId="0" fillId="4" borderId="2" xfId="2" applyNumberFormat="1" applyFont="1" applyFill="1" applyBorder="1" applyAlignment="1" applyProtection="1">
      <alignment vertical="center" wrapText="1"/>
      <protection locked="0"/>
    </xf>
    <xf numFmtId="10" fontId="0" fillId="3" borderId="9" xfId="3" applyNumberFormat="1" applyFont="1" applyFill="1" applyBorder="1" applyAlignment="1" applyProtection="1">
      <alignment vertical="center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vertical="center"/>
    </xf>
    <xf numFmtId="0" fontId="13" fillId="5" borderId="0" xfId="0" applyFont="1" applyFill="1" applyBorder="1" applyAlignment="1" applyProtection="1">
      <alignment horizontal="right"/>
    </xf>
    <xf numFmtId="164" fontId="1" fillId="5" borderId="0" xfId="1" applyFont="1" applyFill="1" applyBorder="1" applyProtection="1"/>
    <xf numFmtId="0" fontId="10" fillId="0" borderId="0" xfId="0" applyFont="1" applyProtection="1"/>
    <xf numFmtId="0" fontId="10" fillId="0" borderId="0" xfId="0" applyFont="1" applyBorder="1" applyAlignment="1" applyProtection="1">
      <alignment horizontal="right"/>
    </xf>
    <xf numFmtId="0" fontId="10" fillId="3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right"/>
    </xf>
    <xf numFmtId="164" fontId="11" fillId="3" borderId="0" xfId="1" applyFont="1" applyFill="1" applyBorder="1" applyProtection="1"/>
    <xf numFmtId="0" fontId="10" fillId="3" borderId="0" xfId="0" applyFont="1" applyFill="1"/>
    <xf numFmtId="0" fontId="12" fillId="5" borderId="0" xfId="0" applyFont="1" applyFill="1" applyAlignment="1" applyProtection="1">
      <alignment vertical="center"/>
    </xf>
    <xf numFmtId="0" fontId="12" fillId="5" borderId="0" xfId="0" applyFont="1" applyFill="1" applyProtection="1"/>
    <xf numFmtId="164" fontId="1" fillId="5" borderId="0" xfId="1" applyFont="1" applyFill="1" applyBorder="1" applyAlignment="1" applyProtection="1">
      <alignment vertical="center"/>
    </xf>
    <xf numFmtId="0" fontId="17" fillId="0" borderId="8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vertical="center"/>
    </xf>
    <xf numFmtId="0" fontId="16" fillId="3" borderId="1" xfId="0" applyFont="1" applyFill="1" applyBorder="1" applyAlignment="1" applyProtection="1">
      <alignment vertical="center" wrapText="1"/>
    </xf>
    <xf numFmtId="164" fontId="16" fillId="3" borderId="3" xfId="1" applyFont="1" applyFill="1" applyBorder="1" applyAlignment="1" applyProtection="1">
      <alignment vertical="center" wrapText="1"/>
    </xf>
    <xf numFmtId="0" fontId="16" fillId="2" borderId="2" xfId="1" applyNumberFormat="1" applyFont="1" applyFill="1" applyBorder="1" applyAlignment="1" applyProtection="1">
      <alignment horizontal="center" vertical="center"/>
      <protection locked="0"/>
    </xf>
    <xf numFmtId="164" fontId="16" fillId="3" borderId="9" xfId="1" applyFont="1" applyFill="1" applyBorder="1" applyAlignment="1" applyProtection="1">
      <alignment vertical="center"/>
    </xf>
    <xf numFmtId="164" fontId="20" fillId="3" borderId="1" xfId="4" applyNumberFormat="1" applyFont="1" applyFill="1" applyBorder="1" applyAlignment="1" applyProtection="1">
      <alignment vertical="center" wrapText="1"/>
    </xf>
    <xf numFmtId="0" fontId="16" fillId="3" borderId="1" xfId="0" applyFont="1" applyFill="1" applyBorder="1" applyAlignment="1" applyProtection="1">
      <alignment vertical="center"/>
    </xf>
    <xf numFmtId="164" fontId="20" fillId="3" borderId="1" xfId="4" applyNumberFormat="1" applyFont="1" applyFill="1" applyBorder="1" applyAlignment="1" applyProtection="1">
      <alignment vertical="center"/>
    </xf>
    <xf numFmtId="0" fontId="16" fillId="3" borderId="4" xfId="0" applyFont="1" applyFill="1" applyBorder="1" applyAlignment="1" applyProtection="1">
      <alignment vertical="center" wrapText="1"/>
    </xf>
    <xf numFmtId="0" fontId="16" fillId="2" borderId="7" xfId="1" applyNumberFormat="1" applyFont="1" applyFill="1" applyBorder="1" applyAlignment="1" applyProtection="1">
      <alignment horizontal="center" vertical="center"/>
      <protection locked="0"/>
    </xf>
    <xf numFmtId="164" fontId="16" fillId="3" borderId="4" xfId="1" applyFont="1" applyFill="1" applyBorder="1" applyAlignment="1" applyProtection="1">
      <alignment vertical="center"/>
    </xf>
    <xf numFmtId="164" fontId="16" fillId="3" borderId="1" xfId="1" applyFont="1" applyFill="1" applyBorder="1" applyAlignment="1" applyProtection="1">
      <alignment vertical="center" wrapText="1"/>
    </xf>
    <xf numFmtId="0" fontId="16" fillId="0" borderId="3" xfId="0" applyFont="1" applyBorder="1" applyAlignment="1" applyProtection="1">
      <alignment vertical="center"/>
    </xf>
    <xf numFmtId="0" fontId="16" fillId="3" borderId="1" xfId="0" applyFont="1" applyFill="1" applyBorder="1" applyAlignment="1" applyProtection="1">
      <alignment vertical="center" wrapText="1"/>
      <protection locked="0"/>
    </xf>
    <xf numFmtId="164" fontId="16" fillId="3" borderId="3" xfId="1" applyFont="1" applyFill="1" applyBorder="1" applyAlignment="1" applyProtection="1">
      <alignment vertical="center" wrapText="1"/>
      <protection locked="0"/>
    </xf>
    <xf numFmtId="164" fontId="16" fillId="3" borderId="1" xfId="1" applyFont="1" applyFill="1" applyBorder="1" applyAlignment="1" applyProtection="1">
      <alignment vertical="center"/>
      <protection locked="0"/>
    </xf>
    <xf numFmtId="164" fontId="16" fillId="3" borderId="9" xfId="1" applyFont="1" applyFill="1" applyBorder="1" applyAlignment="1" applyProtection="1">
      <alignment vertical="center"/>
      <protection locked="0"/>
    </xf>
    <xf numFmtId="164" fontId="16" fillId="3" borderId="1" xfId="1" applyFont="1" applyFill="1" applyBorder="1" applyAlignment="1" applyProtection="1">
      <alignment vertical="center" wrapText="1"/>
      <protection locked="0"/>
    </xf>
    <xf numFmtId="0" fontId="16" fillId="3" borderId="3" xfId="0" applyFont="1" applyFill="1" applyBorder="1" applyAlignment="1" applyProtection="1">
      <alignment vertical="center"/>
    </xf>
    <xf numFmtId="0" fontId="16" fillId="3" borderId="1" xfId="0" applyFont="1" applyFill="1" applyBorder="1" applyAlignment="1" applyProtection="1">
      <alignment vertical="center"/>
      <protection locked="0"/>
    </xf>
    <xf numFmtId="164" fontId="20" fillId="3" borderId="1" xfId="4" applyNumberFormat="1" applyFont="1" applyFill="1" applyBorder="1" applyAlignment="1" applyProtection="1">
      <alignment vertical="center" wrapText="1"/>
      <protection locked="0"/>
    </xf>
    <xf numFmtId="164" fontId="16" fillId="3" borderId="6" xfId="1" applyFont="1" applyFill="1" applyBorder="1" applyAlignment="1" applyProtection="1">
      <alignment vertical="center"/>
      <protection locked="0"/>
    </xf>
    <xf numFmtId="0" fontId="17" fillId="3" borderId="0" xfId="0" applyFont="1" applyFill="1" applyBorder="1" applyAlignment="1" applyProtection="1"/>
    <xf numFmtId="0" fontId="16" fillId="3" borderId="4" xfId="0" applyFont="1" applyFill="1" applyBorder="1" applyAlignment="1" applyProtection="1">
      <alignment horizontal="center" vertical="center" wrapText="1"/>
    </xf>
    <xf numFmtId="1" fontId="16" fillId="3" borderId="10" xfId="1" applyNumberFormat="1" applyFont="1" applyFill="1" applyBorder="1" applyAlignment="1" applyProtection="1">
      <alignment vertical="center" wrapText="1"/>
    </xf>
    <xf numFmtId="0" fontId="21" fillId="0" borderId="0" xfId="0" applyFont="1" applyProtection="1"/>
    <xf numFmtId="0" fontId="16" fillId="0" borderId="14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2" fillId="5" borderId="13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5" fillId="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3" fillId="5" borderId="1" xfId="0" applyFon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left" vertical="center" wrapText="1"/>
    </xf>
    <xf numFmtId="0" fontId="16" fillId="3" borderId="3" xfId="0" applyFont="1" applyFill="1" applyBorder="1" applyAlignment="1" applyProtection="1">
      <alignment horizontal="left" vertical="center"/>
    </xf>
    <xf numFmtId="0" fontId="16" fillId="0" borderId="11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164" fontId="16" fillId="3" borderId="4" xfId="1" applyFont="1" applyFill="1" applyBorder="1" applyAlignment="1" applyProtection="1">
      <alignment horizontal="left" vertical="center" wrapText="1"/>
    </xf>
    <xf numFmtId="164" fontId="16" fillId="3" borderId="8" xfId="1" applyFont="1" applyFill="1" applyBorder="1" applyAlignment="1" applyProtection="1">
      <alignment horizontal="left" vertical="center" wrapText="1"/>
    </xf>
    <xf numFmtId="0" fontId="0" fillId="0" borderId="0" xfId="0" applyFont="1"/>
    <xf numFmtId="14" fontId="0" fillId="2" borderId="2" xfId="0" applyNumberFormat="1" applyFont="1" applyFill="1" applyBorder="1" applyProtection="1">
      <protection locked="0"/>
    </xf>
  </cellXfs>
  <cellStyles count="5">
    <cellStyle name="Hipervínculo" xfId="4" builtinId="8"/>
    <cellStyle name="Moneda" xfId="1" builtinId="4"/>
    <cellStyle name="Moneda [0]" xfId="2" builtinId="7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2286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14515</xdr:rowOff>
    </xdr:from>
    <xdr:to>
      <xdr:col>5</xdr:col>
      <xdr:colOff>907143</xdr:colOff>
      <xdr:row>3</xdr:row>
      <xdr:rowOff>116114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7C3F0FE-BA77-DE44-8DD7-EE24B5D7FA1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15"/>
          <a:ext cx="6596743" cy="6736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12700</xdr:colOff>
      <xdr:row>5</xdr:row>
      <xdr:rowOff>25844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8697B2A-668C-BB4D-A625-1414C6D8C0B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69700" cy="11815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www.workana.com/es/freelancers/colombia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www.workana.com/es/freelancers/colombia" TargetMode="External"/><Relationship Id="rId1" Type="http://schemas.openxmlformats.org/officeDocument/2006/relationships/hyperlink" Target="https://www.entrepreneur.com/article/277525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workana.com/es/freelancers/colombia" TargetMode="External"/><Relationship Id="rId4" Type="http://schemas.openxmlformats.org/officeDocument/2006/relationships/hyperlink" Target="https://www.workana.com/es/freelancers/colombia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16"/>
  <sheetViews>
    <sheetView zoomScale="175" zoomScaleNormal="175" workbookViewId="0">
      <selection activeCell="A13" sqref="A13:F13"/>
    </sheetView>
  </sheetViews>
  <sheetFormatPr baseColWidth="10" defaultColWidth="11.42578125" defaultRowHeight="15"/>
  <cols>
    <col min="1" max="1" width="3.140625" bestFit="1" customWidth="1"/>
    <col min="2" max="2" width="35.7109375" customWidth="1"/>
    <col min="3" max="3" width="13" customWidth="1"/>
    <col min="4" max="4" width="9.7109375" bestFit="1" customWidth="1"/>
    <col min="5" max="5" width="13" customWidth="1"/>
    <col min="6" max="6" width="12" customWidth="1"/>
  </cols>
  <sheetData>
    <row r="4" spans="1:6" ht="9" customHeight="1"/>
    <row r="5" spans="1:6" ht="5.0999999999999996" customHeight="1"/>
    <row r="6" spans="1:6" ht="18.75">
      <c r="A6" s="66" t="s">
        <v>0</v>
      </c>
      <c r="B6" s="66"/>
      <c r="C6" s="66"/>
      <c r="D6" s="66"/>
      <c r="E6" s="66"/>
      <c r="F6" s="66"/>
    </row>
    <row r="7" spans="1:6" ht="18.75">
      <c r="A7" s="66" t="s">
        <v>1</v>
      </c>
      <c r="B7" s="66"/>
      <c r="C7" s="66"/>
      <c r="D7" s="66"/>
      <c r="E7" s="66"/>
      <c r="F7" s="66"/>
    </row>
    <row r="8" spans="1:6" ht="6" customHeight="1"/>
    <row r="9" spans="1:6" ht="59.25" customHeight="1">
      <c r="A9" s="67" t="s">
        <v>2</v>
      </c>
      <c r="B9" s="67"/>
      <c r="C9" s="67"/>
      <c r="D9" s="67"/>
      <c r="E9" s="67"/>
      <c r="F9" s="67"/>
    </row>
    <row r="10" spans="1:6" ht="84.75" customHeight="1">
      <c r="A10" s="67" t="s">
        <v>3</v>
      </c>
      <c r="B10" s="67"/>
      <c r="C10" s="67"/>
      <c r="D10" s="67"/>
      <c r="E10" s="67"/>
      <c r="F10" s="67"/>
    </row>
    <row r="12" spans="1:6" ht="12.75" customHeight="1"/>
    <row r="13" spans="1:6">
      <c r="A13" s="68" t="s">
        <v>4</v>
      </c>
      <c r="B13" s="69"/>
      <c r="C13" s="69"/>
      <c r="D13" s="69"/>
      <c r="E13" s="69"/>
      <c r="F13" s="70"/>
    </row>
    <row r="14" spans="1:6" ht="50.25" customHeight="1">
      <c r="A14" s="63" t="s">
        <v>5</v>
      </c>
      <c r="B14" s="63"/>
      <c r="C14" s="63"/>
      <c r="D14" s="63"/>
      <c r="E14" s="63"/>
      <c r="F14" s="64"/>
    </row>
    <row r="15" spans="1:6">
      <c r="A15" s="1"/>
      <c r="B15" s="1"/>
      <c r="C15" s="1"/>
      <c r="D15" s="1"/>
      <c r="E15" s="1"/>
      <c r="F15" s="1"/>
    </row>
    <row r="16" spans="1:6" ht="33.75">
      <c r="A16" s="65"/>
      <c r="B16" s="65"/>
      <c r="C16" s="65"/>
      <c r="D16" s="65"/>
      <c r="E16" s="65"/>
      <c r="F16" s="65"/>
    </row>
  </sheetData>
  <mergeCells count="8">
    <mergeCell ref="A14:F14"/>
    <mergeCell ref="A16:C16"/>
    <mergeCell ref="D16:F16"/>
    <mergeCell ref="A6:F6"/>
    <mergeCell ref="A7:F7"/>
    <mergeCell ref="A9:F9"/>
    <mergeCell ref="A10:F10"/>
    <mergeCell ref="A13:F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J49"/>
  <sheetViews>
    <sheetView tabSelected="1" view="pageBreakPreview" zoomScaleNormal="109" zoomScaleSheetLayoutView="100" workbookViewId="0">
      <selection activeCell="C9" sqref="C9"/>
    </sheetView>
  </sheetViews>
  <sheetFormatPr baseColWidth="10" defaultColWidth="11.42578125" defaultRowHeight="15"/>
  <cols>
    <col min="1" max="1" width="3.140625" bestFit="1" customWidth="1"/>
    <col min="2" max="2" width="38.85546875" customWidth="1"/>
    <col min="3" max="3" width="13.42578125" customWidth="1"/>
    <col min="4" max="4" width="10.28515625" customWidth="1"/>
    <col min="5" max="5" width="16.85546875" customWidth="1"/>
    <col min="6" max="6" width="20.140625" bestFit="1" customWidth="1"/>
    <col min="7" max="7" width="48.85546875" customWidth="1"/>
    <col min="9" max="9" width="13.42578125" bestFit="1" customWidth="1"/>
  </cols>
  <sheetData>
    <row r="4" spans="1:10" ht="45.95" customHeight="1"/>
    <row r="5" spans="1:10" s="81" customFormat="1" ht="6" hidden="1" customHeight="1"/>
    <row r="6" spans="1:10" ht="18.75">
      <c r="A6" s="66" t="s">
        <v>0</v>
      </c>
      <c r="B6" s="66"/>
      <c r="C6" s="66"/>
      <c r="D6" s="66"/>
      <c r="E6" s="66"/>
      <c r="F6" s="66"/>
      <c r="G6" s="66"/>
    </row>
    <row r="7" spans="1:10" ht="18.75">
      <c r="A7" s="71" t="s">
        <v>6</v>
      </c>
      <c r="B7" s="71"/>
      <c r="C7" s="71"/>
      <c r="D7" s="71"/>
      <c r="E7" s="71"/>
      <c r="F7" s="71"/>
      <c r="G7" s="71"/>
    </row>
    <row r="8" spans="1:10" ht="6" customHeight="1" thickBot="1"/>
    <row r="9" spans="1:10" s="2" customFormat="1" ht="15.75" thickBot="1">
      <c r="A9" s="25"/>
      <c r="B9" s="62" t="s">
        <v>7</v>
      </c>
      <c r="C9" s="82">
        <f ca="1">TODAY()</f>
        <v>44162</v>
      </c>
    </row>
    <row r="10" spans="1:10" s="2" customFormat="1" ht="20.25" customHeight="1">
      <c r="A10" s="73" t="s">
        <v>8</v>
      </c>
      <c r="B10" s="73"/>
      <c r="C10" s="74"/>
      <c r="D10" s="73"/>
      <c r="E10" s="73"/>
      <c r="F10" s="73"/>
      <c r="G10" s="73"/>
      <c r="I10" s="18" t="s">
        <v>9</v>
      </c>
      <c r="J10" s="18" t="s">
        <v>10</v>
      </c>
    </row>
    <row r="11" spans="1:10" s="2" customFormat="1" ht="45">
      <c r="A11" s="34" t="s">
        <v>11</v>
      </c>
      <c r="B11" s="35" t="s">
        <v>12</v>
      </c>
      <c r="C11" s="35" t="s">
        <v>13</v>
      </c>
      <c r="D11" s="35" t="s">
        <v>14</v>
      </c>
      <c r="E11" s="35" t="s">
        <v>15</v>
      </c>
      <c r="F11" s="35" t="s">
        <v>16</v>
      </c>
      <c r="G11" s="36" t="s">
        <v>17</v>
      </c>
      <c r="I11" s="19" t="s">
        <v>18</v>
      </c>
      <c r="J11" s="20" t="s">
        <v>19</v>
      </c>
    </row>
    <row r="12" spans="1:10" s="6" customFormat="1" ht="45">
      <c r="A12" s="37">
        <v>1</v>
      </c>
      <c r="B12" s="38" t="s">
        <v>20</v>
      </c>
      <c r="C12" s="39" t="s">
        <v>21</v>
      </c>
      <c r="D12" s="40" t="s">
        <v>22</v>
      </c>
      <c r="E12" s="41">
        <v>800000</v>
      </c>
      <c r="F12" s="41">
        <f>+IF(D12="SI",E12,0)</f>
        <v>0</v>
      </c>
      <c r="G12" s="42" t="s">
        <v>23</v>
      </c>
      <c r="I12" s="19" t="s">
        <v>24</v>
      </c>
      <c r="J12" s="21" t="s">
        <v>22</v>
      </c>
    </row>
    <row r="13" spans="1:10" s="6" customFormat="1" ht="27" customHeight="1" thickBot="1">
      <c r="A13" s="37">
        <v>2</v>
      </c>
      <c r="B13" s="43" t="s">
        <v>25</v>
      </c>
      <c r="C13" s="39" t="s">
        <v>21</v>
      </c>
      <c r="D13" s="40" t="s">
        <v>22</v>
      </c>
      <c r="E13" s="41">
        <v>250000</v>
      </c>
      <c r="F13" s="41">
        <f t="shared" ref="F13:F18" si="0">+IF(D13="SI",E13,0)</f>
        <v>0</v>
      </c>
      <c r="G13" s="44" t="s">
        <v>26</v>
      </c>
      <c r="I13" s="19" t="s">
        <v>27</v>
      </c>
      <c r="J13" s="19"/>
    </row>
    <row r="14" spans="1:10" s="6" customFormat="1" ht="27" customHeight="1" thickBot="1">
      <c r="A14" s="37">
        <v>3</v>
      </c>
      <c r="B14" s="38" t="s">
        <v>28</v>
      </c>
      <c r="C14" s="39" t="s">
        <v>29</v>
      </c>
      <c r="D14" s="40" t="s">
        <v>22</v>
      </c>
      <c r="E14" s="41">
        <v>600000</v>
      </c>
      <c r="F14" s="41">
        <f t="shared" si="0"/>
        <v>0</v>
      </c>
      <c r="G14" s="42" t="s">
        <v>30</v>
      </c>
      <c r="H14" s="8"/>
      <c r="I14" s="22" t="s">
        <v>29</v>
      </c>
      <c r="J14" s="19"/>
    </row>
    <row r="15" spans="1:10" s="6" customFormat="1" ht="47.25" customHeight="1" thickBot="1">
      <c r="A15" s="37">
        <v>4</v>
      </c>
      <c r="B15" s="45" t="s">
        <v>31</v>
      </c>
      <c r="C15" s="39" t="s">
        <v>21</v>
      </c>
      <c r="D15" s="46" t="s">
        <v>22</v>
      </c>
      <c r="E15" s="47">
        <v>400000</v>
      </c>
      <c r="F15" s="41">
        <f t="shared" si="0"/>
        <v>0</v>
      </c>
      <c r="G15" s="48" t="s">
        <v>32</v>
      </c>
      <c r="H15" s="8"/>
      <c r="I15" s="22" t="s">
        <v>33</v>
      </c>
      <c r="J15" s="19"/>
    </row>
    <row r="16" spans="1:10" s="6" customFormat="1" ht="27" customHeight="1" thickBot="1">
      <c r="A16" s="49">
        <v>5</v>
      </c>
      <c r="B16" s="50" t="s">
        <v>34</v>
      </c>
      <c r="C16" s="51" t="s">
        <v>33</v>
      </c>
      <c r="D16" s="46" t="s">
        <v>22</v>
      </c>
      <c r="E16" s="52">
        <v>0</v>
      </c>
      <c r="F16" s="53">
        <f t="shared" si="0"/>
        <v>0</v>
      </c>
      <c r="G16" s="54"/>
      <c r="H16" s="8"/>
      <c r="I16" s="8"/>
    </row>
    <row r="17" spans="1:9" s="6" customFormat="1" ht="27" customHeight="1" thickBot="1">
      <c r="A17" s="49">
        <v>6</v>
      </c>
      <c r="B17" s="50" t="s">
        <v>34</v>
      </c>
      <c r="C17" s="51" t="s">
        <v>33</v>
      </c>
      <c r="D17" s="46" t="s">
        <v>22</v>
      </c>
      <c r="E17" s="52">
        <v>0</v>
      </c>
      <c r="F17" s="53">
        <f t="shared" si="0"/>
        <v>0</v>
      </c>
      <c r="G17" s="52"/>
      <c r="H17" s="8"/>
      <c r="I17" s="8"/>
    </row>
    <row r="18" spans="1:9" s="6" customFormat="1" ht="27" customHeight="1" thickBot="1">
      <c r="A18" s="49">
        <v>7</v>
      </c>
      <c r="B18" s="50" t="s">
        <v>34</v>
      </c>
      <c r="C18" s="51" t="s">
        <v>33</v>
      </c>
      <c r="D18" s="40" t="s">
        <v>22</v>
      </c>
      <c r="E18" s="52">
        <v>0</v>
      </c>
      <c r="F18" s="53">
        <f t="shared" si="0"/>
        <v>0</v>
      </c>
      <c r="G18" s="52"/>
      <c r="H18" s="8"/>
      <c r="I18" s="8"/>
    </row>
    <row r="19" spans="1:9" s="2" customFormat="1" ht="21">
      <c r="B19" s="3"/>
      <c r="C19" s="4"/>
      <c r="D19" s="7"/>
      <c r="E19" s="23" t="s">
        <v>35</v>
      </c>
      <c r="F19" s="24">
        <f>SUM(F12:F18)</f>
        <v>0</v>
      </c>
      <c r="G19" s="5"/>
      <c r="H19" s="8"/>
      <c r="I19" s="8"/>
    </row>
    <row r="20" spans="1:9" s="2" customFormat="1" ht="20.25" customHeight="1">
      <c r="A20" s="73" t="s">
        <v>36</v>
      </c>
      <c r="B20" s="73"/>
      <c r="C20" s="73"/>
      <c r="D20" s="73"/>
      <c r="E20" s="73"/>
      <c r="F20" s="73"/>
      <c r="G20" s="73"/>
      <c r="H20" s="8"/>
      <c r="I20" s="8"/>
    </row>
    <row r="21" spans="1:9" s="2" customFormat="1">
      <c r="A21" s="34" t="s">
        <v>11</v>
      </c>
      <c r="B21" s="35" t="s">
        <v>12</v>
      </c>
      <c r="C21" s="35" t="s">
        <v>13</v>
      </c>
      <c r="D21" s="35" t="s">
        <v>37</v>
      </c>
      <c r="E21" s="35" t="s">
        <v>38</v>
      </c>
      <c r="F21" s="35" t="s">
        <v>16</v>
      </c>
      <c r="G21" s="36" t="s">
        <v>17</v>
      </c>
    </row>
    <row r="22" spans="1:9" s="6" customFormat="1" ht="27" customHeight="1" thickBot="1">
      <c r="A22" s="55">
        <v>1</v>
      </c>
      <c r="B22" s="56" t="s">
        <v>39</v>
      </c>
      <c r="C22" s="39" t="s">
        <v>18</v>
      </c>
      <c r="D22" s="40" t="s">
        <v>22</v>
      </c>
      <c r="E22" s="52">
        <v>60000</v>
      </c>
      <c r="F22" s="41">
        <f>+IF(D22="SI",E22,0)</f>
        <v>0</v>
      </c>
      <c r="G22" s="52" t="s">
        <v>40</v>
      </c>
    </row>
    <row r="23" spans="1:9" s="6" customFormat="1" ht="42.75" customHeight="1" thickBot="1">
      <c r="A23" s="55">
        <v>2</v>
      </c>
      <c r="B23" s="56" t="s">
        <v>41</v>
      </c>
      <c r="C23" s="39" t="s">
        <v>24</v>
      </c>
      <c r="D23" s="40" t="s">
        <v>22</v>
      </c>
      <c r="E23" s="52">
        <f>5000*30</f>
        <v>150000</v>
      </c>
      <c r="F23" s="41">
        <f t="shared" ref="F23:F29" si="1">+IF(D23="SI",E23,0)</f>
        <v>0</v>
      </c>
      <c r="G23" s="54" t="s">
        <v>42</v>
      </c>
    </row>
    <row r="24" spans="1:9" s="6" customFormat="1" ht="42.75" customHeight="1" thickBot="1">
      <c r="A24" s="55">
        <v>3</v>
      </c>
      <c r="B24" s="56" t="s">
        <v>41</v>
      </c>
      <c r="C24" s="39" t="s">
        <v>24</v>
      </c>
      <c r="D24" s="40" t="s">
        <v>22</v>
      </c>
      <c r="E24" s="52">
        <f>10000*30</f>
        <v>300000</v>
      </c>
      <c r="F24" s="41">
        <f t="shared" si="1"/>
        <v>0</v>
      </c>
      <c r="G24" s="54" t="s">
        <v>43</v>
      </c>
      <c r="H24" s="8"/>
      <c r="I24" s="8"/>
    </row>
    <row r="25" spans="1:9" s="6" customFormat="1" ht="42.75" customHeight="1" thickBot="1">
      <c r="A25" s="55">
        <v>4</v>
      </c>
      <c r="B25" s="50" t="s">
        <v>44</v>
      </c>
      <c r="C25" s="39" t="s">
        <v>27</v>
      </c>
      <c r="D25" s="40" t="s">
        <v>22</v>
      </c>
      <c r="E25" s="52">
        <v>600000</v>
      </c>
      <c r="F25" s="41">
        <f t="shared" si="1"/>
        <v>0</v>
      </c>
      <c r="G25" s="57" t="s">
        <v>23</v>
      </c>
      <c r="H25" s="8"/>
      <c r="I25" s="8"/>
    </row>
    <row r="26" spans="1:9" s="6" customFormat="1" ht="42.75" customHeight="1" thickBot="1">
      <c r="A26" s="55">
        <v>5</v>
      </c>
      <c r="B26" s="50" t="s">
        <v>45</v>
      </c>
      <c r="C26" s="39" t="s">
        <v>29</v>
      </c>
      <c r="D26" s="40" t="s">
        <v>22</v>
      </c>
      <c r="E26" s="52">
        <v>400000</v>
      </c>
      <c r="F26" s="41">
        <f t="shared" si="1"/>
        <v>0</v>
      </c>
      <c r="G26" s="57" t="s">
        <v>23</v>
      </c>
      <c r="H26" s="8"/>
      <c r="I26" s="8"/>
    </row>
    <row r="27" spans="1:9" s="6" customFormat="1" ht="27" customHeight="1" thickBot="1">
      <c r="A27" s="55">
        <v>6</v>
      </c>
      <c r="B27" s="50" t="s">
        <v>34</v>
      </c>
      <c r="C27" s="51" t="s">
        <v>33</v>
      </c>
      <c r="D27" s="46" t="s">
        <v>22</v>
      </c>
      <c r="E27" s="52">
        <v>0</v>
      </c>
      <c r="F27" s="41">
        <f t="shared" si="1"/>
        <v>0</v>
      </c>
      <c r="G27" s="52"/>
    </row>
    <row r="28" spans="1:9" s="6" customFormat="1" ht="27" customHeight="1" thickBot="1">
      <c r="A28" s="55">
        <v>7</v>
      </c>
      <c r="B28" s="50" t="s">
        <v>34</v>
      </c>
      <c r="C28" s="51" t="s">
        <v>33</v>
      </c>
      <c r="D28" s="46" t="s">
        <v>22</v>
      </c>
      <c r="E28" s="52">
        <v>0</v>
      </c>
      <c r="F28" s="41">
        <f t="shared" si="1"/>
        <v>0</v>
      </c>
      <c r="G28" s="52"/>
    </row>
    <row r="29" spans="1:9" s="6" customFormat="1" ht="27" customHeight="1" thickBot="1">
      <c r="A29" s="55">
        <v>8</v>
      </c>
      <c r="B29" s="50" t="s">
        <v>34</v>
      </c>
      <c r="C29" s="51" t="s">
        <v>33</v>
      </c>
      <c r="D29" s="40" t="s">
        <v>22</v>
      </c>
      <c r="E29" s="52">
        <v>0</v>
      </c>
      <c r="F29" s="41">
        <f t="shared" si="1"/>
        <v>0</v>
      </c>
      <c r="G29" s="58"/>
    </row>
    <row r="30" spans="1:9" s="2" customFormat="1" ht="21">
      <c r="A30" s="9"/>
      <c r="B30" s="3"/>
      <c r="C30" s="4"/>
      <c r="D30" s="26"/>
      <c r="E30" s="23" t="s">
        <v>35</v>
      </c>
      <c r="F30" s="24">
        <f>SUM(F22:F29)</f>
        <v>0</v>
      </c>
      <c r="G30" s="5"/>
    </row>
    <row r="31" spans="1:9" s="2" customFormat="1">
      <c r="A31" s="9"/>
      <c r="B31" s="9"/>
      <c r="C31" s="10"/>
      <c r="D31" s="10"/>
      <c r="E31" s="11"/>
      <c r="F31" s="12"/>
      <c r="G31" s="13"/>
    </row>
    <row r="32" spans="1:9" s="2" customFormat="1">
      <c r="A32" s="9"/>
      <c r="B32" s="59" t="s">
        <v>46</v>
      </c>
      <c r="C32" s="27"/>
      <c r="D32" s="27"/>
      <c r="E32" s="28"/>
      <c r="F32" s="29"/>
      <c r="G32" s="13"/>
    </row>
    <row r="33" spans="1:9" s="2" customFormat="1">
      <c r="A33" s="9"/>
      <c r="B33" s="59" t="s">
        <v>47</v>
      </c>
      <c r="C33" s="27"/>
      <c r="D33" s="27"/>
      <c r="E33" s="28"/>
      <c r="F33" s="29"/>
      <c r="G33" s="13"/>
    </row>
    <row r="34" spans="1:9">
      <c r="B34" s="30"/>
      <c r="C34" s="30"/>
      <c r="D34" s="30"/>
      <c r="E34" s="30"/>
      <c r="F34" s="30"/>
      <c r="G34" s="14"/>
    </row>
    <row r="35" spans="1:9" s="32" customFormat="1" ht="20.25" customHeight="1">
      <c r="A35" s="73" t="s">
        <v>48</v>
      </c>
      <c r="B35" s="73"/>
      <c r="C35" s="73"/>
      <c r="D35" s="73"/>
      <c r="E35" s="73"/>
      <c r="F35" s="73"/>
      <c r="G35" s="73"/>
      <c r="H35" s="31"/>
      <c r="I35" s="31"/>
    </row>
    <row r="36" spans="1:9" s="6" customFormat="1" ht="45.75" customHeight="1" thickBot="1">
      <c r="A36" s="77">
        <v>1</v>
      </c>
      <c r="B36" s="75" t="s">
        <v>49</v>
      </c>
      <c r="C36" s="60" t="s">
        <v>50</v>
      </c>
      <c r="D36" s="61" t="s">
        <v>51</v>
      </c>
      <c r="E36" s="61" t="s">
        <v>52</v>
      </c>
      <c r="F36" s="48" t="s">
        <v>53</v>
      </c>
      <c r="G36" s="79" t="s">
        <v>54</v>
      </c>
    </row>
    <row r="37" spans="1:9" s="6" customFormat="1" ht="27" customHeight="1" thickBot="1">
      <c r="A37" s="78"/>
      <c r="B37" s="76"/>
      <c r="C37" s="15">
        <v>0</v>
      </c>
      <c r="D37" s="17">
        <v>4.6899999999999997E-2</v>
      </c>
      <c r="E37" s="16">
        <v>0</v>
      </c>
      <c r="F37" s="33">
        <f>C37*D37+900*E37</f>
        <v>0</v>
      </c>
      <c r="G37" s="80"/>
    </row>
    <row r="38" spans="1:9">
      <c r="B38" s="14"/>
      <c r="C38" s="14"/>
      <c r="D38" s="14"/>
      <c r="E38" s="14"/>
      <c r="F38" s="14"/>
      <c r="G38" s="14"/>
      <c r="H38" s="6"/>
      <c r="I38" s="6"/>
    </row>
    <row r="39" spans="1:9">
      <c r="H39" s="6"/>
      <c r="I39" s="6"/>
    </row>
    <row r="49" spans="1:7">
      <c r="A49" s="72"/>
      <c r="B49" s="72"/>
      <c r="C49" s="72"/>
      <c r="D49" s="72"/>
      <c r="E49" s="72"/>
      <c r="F49" s="72"/>
      <c r="G49" s="72"/>
    </row>
  </sheetData>
  <mergeCells count="9">
    <mergeCell ref="A6:G6"/>
    <mergeCell ref="A7:G7"/>
    <mergeCell ref="A49:G49"/>
    <mergeCell ref="A10:G10"/>
    <mergeCell ref="A20:G20"/>
    <mergeCell ref="B36:B37"/>
    <mergeCell ref="A36:A37"/>
    <mergeCell ref="A35:G35"/>
    <mergeCell ref="G36:G37"/>
  </mergeCells>
  <dataValidations count="2">
    <dataValidation type="list" allowBlank="1" showInputMessage="1" showErrorMessage="1" sqref="D12:D18 D22:D29" xr:uid="{00000000-0002-0000-0100-000000000000}">
      <formula1>$J$11:$J$12</formula1>
    </dataValidation>
    <dataValidation type="list" allowBlank="1" showInputMessage="1" showErrorMessage="1" sqref="C12:C18 C22:C29" xr:uid="{00000000-0002-0000-0100-000001000000}">
      <formula1>$I$11:$I$15</formula1>
    </dataValidation>
  </dataValidations>
  <hyperlinks>
    <hyperlink ref="G13" r:id="rId1" xr:uid="{00000000-0004-0000-0100-000000000000}"/>
    <hyperlink ref="G12" r:id="rId2" xr:uid="{00000000-0004-0000-0100-000001000000}"/>
    <hyperlink ref="G25" r:id="rId3" xr:uid="{00000000-0004-0000-0100-000002000000}"/>
    <hyperlink ref="G26" r:id="rId4" xr:uid="{00000000-0004-0000-0100-000003000000}"/>
    <hyperlink ref="G14" r:id="rId5" display="https://www.workana.com/es/freelancers/colombia" xr:uid="{00000000-0004-0000-0100-000004000000}"/>
  </hyperlinks>
  <pageMargins left="0.7" right="0.7" top="0.75" bottom="0.75" header="0.3" footer="0.3"/>
  <pageSetup scale="59" orientation="portrait" r:id="rId6"/>
  <drawing r:id="rId7"/>
  <legacyDrawing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B9C04F599AE3847A498B28A17BAE833" ma:contentTypeVersion="12" ma:contentTypeDescription="Crear nuevo documento." ma:contentTypeScope="" ma:versionID="9bceeba2fbe90f2c65d33850afca970b">
  <xsd:schema xmlns:xsd="http://www.w3.org/2001/XMLSchema" xmlns:xs="http://www.w3.org/2001/XMLSchema" xmlns:p="http://schemas.microsoft.com/office/2006/metadata/properties" xmlns:ns2="62f6c48f-c52f-422a-a6ea-f0c214b44733" xmlns:ns3="7132cc8b-cf59-417c-aa31-c755f1260de6" targetNamespace="http://schemas.microsoft.com/office/2006/metadata/properties" ma:root="true" ma:fieldsID="7c832c9671c6c70d4b2f959087b3f29b" ns2:_="" ns3:_="">
    <xsd:import namespace="62f6c48f-c52f-422a-a6ea-f0c214b44733"/>
    <xsd:import namespace="7132cc8b-cf59-417c-aa31-c755f1260de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f6c48f-c52f-422a-a6ea-f0c214b447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2cc8b-cf59-417c-aa31-c755f1260d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DFCB74-8052-4913-8D98-0D91CA5F88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f6c48f-c52f-422a-a6ea-f0c214b44733"/>
    <ds:schemaRef ds:uri="7132cc8b-cf59-417c-aa31-c755f1260d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67B7A1-B30A-46EB-B93A-EFD13F00D57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132cc8b-cf59-417c-aa31-c755f1260de6"/>
    <ds:schemaRef ds:uri="http://purl.org/dc/elements/1.1/"/>
    <ds:schemaRef ds:uri="http://schemas.microsoft.com/office/2006/metadata/properties"/>
    <ds:schemaRef ds:uri="http://schemas.microsoft.com/office/2006/documentManagement/types"/>
    <ds:schemaRef ds:uri="62f6c48f-c52f-422a-a6ea-f0c214b4473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4FD2E74-C0C3-4A20-9DA8-609FF97A4D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Indicaciones</vt:lpstr>
      <vt:lpstr>Para cálculo</vt:lpstr>
      <vt:lpstr>'Para cálculo'!Área_de_impresión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</dc:creator>
  <cp:keywords/>
  <dc:description/>
  <cp:lastModifiedBy>Juan Sebastian Mateus Sanchez</cp:lastModifiedBy>
  <cp:revision/>
  <dcterms:created xsi:type="dcterms:W3CDTF">2020-04-09T03:13:04Z</dcterms:created>
  <dcterms:modified xsi:type="dcterms:W3CDTF">2020-11-27T15:58:15Z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0x010100CB9C04F599AE3847A498B28A17BAE833</vt:lpwstr>
  </property>
</Properties>
</file>